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5\NOVIEMBRE\"/>
    </mc:Choice>
  </mc:AlternateContent>
  <xr:revisionPtr revIDLastSave="0" documentId="13_ncr:1_{D0F2F342-4DB1-4958-A821-0F2A32BBEF47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 a" guid="{54D1B231-99FE-45D1-9CA6-4C062A8254AD}" maximized="1" xWindow="-9" yWindow="-9" windowWidth="1938" windowHeight="1050" tabRatio="571" activeSheetId="3"/>
    <customWorkbookView name="Menú" guid="{78F72573-CDBA-4596-9EE6-521230658988}" maximized="1" xWindow="-9" yWindow="-9" windowWidth="1938" windowHeight="1050" tabRatio="571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3" i="2" l="1"/>
  <c r="E38" i="9" l="1"/>
  <c r="E37" i="9"/>
  <c r="E36" i="9"/>
  <c r="E35" i="9"/>
  <c r="M33" i="9"/>
  <c r="R30" i="9"/>
  <c r="N30" i="9"/>
  <c r="F30" i="9"/>
  <c r="G30" i="9" s="1"/>
  <c r="E30" i="9"/>
  <c r="R29" i="9"/>
  <c r="N29" i="9"/>
  <c r="F29" i="9"/>
  <c r="G29" i="9" s="1"/>
  <c r="E29" i="9"/>
  <c r="R28" i="9"/>
  <c r="N28" i="9"/>
  <c r="F28" i="9"/>
  <c r="E28" i="9"/>
  <c r="G28" i="9" s="1"/>
  <c r="I243" i="2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<sst xmlns="http://schemas.openxmlformats.org/spreadsheetml/2006/main" count="2285" uniqueCount="876">
  <si>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</si>
  <si>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</si>
  <si>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</si>
  <si>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</si>
  <si>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</si>
  <si>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</si>
  <si>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</si>
  <si>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</si>
  <si>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</si>
  <si>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</si>
  <si>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</si>
  <si>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</si>
  <si>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</si>
  <si>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</si>
  <si>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</si>
  <si>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</si>
  <si>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</si>
  <si>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</si>
  <si>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</si>
  <si>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</si>
  <si>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</si>
  <si>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</si>
  <si>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</si>
  <si>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</si>
  <si>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</si>
  <si>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</si>
  <si>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</si>
  <si>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</si>
  <si>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</si>
  <si>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</si>
  <si>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</si>
  <si>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</si>
  <si>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</si>
  <si>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</si>
  <si>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</si>
  <si>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</si>
  <si>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</si>
  <si>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</si>
  <si>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</si>
  <si>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</si>
  <si>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</si>
  <si>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</si>
  <si>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</si>
  <si>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</si>
  <si>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</si>
  <si>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</si>
  <si>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</si>
  <si>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</si>
  <si>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</si>
  <si>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</si>
  <si>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</si>
  <si>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</si>
  <si>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</si>
  <si>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</si>
  <si>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</si>
  <si>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</si>
  <si>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</si>
  <si>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</si>
  <si>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</si>
  <si>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</si>
  <si>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</si>
  <si>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</si>
  <si>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</si>
  <si>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</si>
  <si>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</si>
  <si>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</si>
  <si>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</si>
  <si>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</si>
  <si>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</si>
  <si>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</si>
  <si>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</si>
  <si>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</si>
  <si>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</si>
  <si>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</si>
  <si>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</si>
  <si>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</si>
  <si>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</si>
  <si>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</si>
  <si>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</si>
  <si>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</si>
  <si>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</si>
  <si>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</si>
  <si>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</si>
  <si>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</si>
  <si>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</si>
  <si>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</si>
  <si>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</si>
  <si>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</si>
  <si>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</si>
  <si>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</si>
  <si>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</si>
  <si>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</si>
  <si>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</si>
  <si>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</si>
  <si>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</si>
  <si>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</si>
  <si>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</si>
  <si>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</si>
  <si>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</si>
  <si>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</si>
  <si>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</si>
  <si>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</si>
  <si>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</si>
  <si>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</si>
  <si>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</si>
  <si>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</si>
  <si>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</si>
  <si>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</si>
  <si>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</si>
  <si>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</si>
  <si>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</si>
  <si>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</si>
  <si>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</si>
  <si>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</si>
  <si>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</si>
  <si>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</si>
  <si>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</si>
  <si>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</si>
  <si>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</si>
  <si>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</si>
  <si>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</si>
  <si>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</si>
  <si>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</si>
  <si>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</si>
  <si>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</si>
  <si>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</si>
  <si>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</si>
  <si>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</si>
  <si>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</si>
  <si>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</si>
  <si>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</si>
  <si>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</si>
  <si>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</si>
  <si>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</si>
  <si>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</si>
  <si>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</si>
  <si>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</si>
  <si>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</si>
  <si>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</si>
  <si>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</si>
  <si>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</si>
  <si>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</si>
  <si>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</si>
  <si>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</si>
  <si>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</si>
  <si>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</si>
  <si>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</si>
  <si>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</si>
  <si>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</si>
  <si>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</si>
  <si>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</si>
  <si>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</si>
  <si>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</si>
  <si>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</si>
  <si>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</si>
  <si>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</si>
  <si>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</si>
  <si>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</si>
  <si>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</si>
  <si>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</si>
  <si>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</si>
  <si>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</si>
  <si>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</si>
  <si>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</si>
  <si>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</si>
  <si>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</si>
  <si>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</si>
  <si>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</si>
  <si>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</si>
  <si>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</si>
  <si>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</si>
  <si>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</si>
  <si>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</si>
  <si>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</si>
  <si>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</si>
  <si>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</si>
  <si>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</si>
  <si>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</si>
  <si>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</si>
  <si>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</si>
  <si>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</si>
  <si>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</si>
  <si>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</si>
  <si>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</si>
  <si>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</si>
  <si>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</si>
  <si>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</si>
  <si>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</si>
  <si>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</si>
  <si>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</si>
  <si>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</si>
  <si>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</si>
  <si>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</si>
  <si>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</si>
  <si>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</si>
  <si>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</si>
  <si>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</si>
  <si>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</si>
  <si>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</si>
  <si>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</si>
  <si>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</si>
  <si>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</si>
  <si>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</si>
  <si>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</si>
  <si>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</si>
  <si>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</si>
  <si>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</si>
  <si>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</si>
  <si>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</si>
  <si>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</si>
  <si>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</si>
  <si>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</si>
  <si>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</si>
  <si>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</si>
  <si>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</si>
  <si>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</si>
  <si>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</si>
  <si>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</si>
  <si>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</si>
  <si>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</si>
  <si>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</si>
  <si>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</si>
  <si>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</si>
  <si>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</si>
  <si>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</si>
  <si>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</si>
  <si>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</si>
  <si>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</si>
  <si>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</si>
  <si>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</si>
  <si>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</si>
  <si>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</si>
  <si>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</si>
  <si>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</si>
  <si>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</si>
  <si>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</si>
  <si>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</si>
  <si>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</si>
  <si>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</si>
  <si>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</si>
  <si>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</si>
  <si>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</si>
  <si>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</si>
  <si>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</si>
  <si>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</si>
  <si>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</si>
  <si>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</si>
  <si>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</si>
  <si>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</si>
  <si>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</si>
  <si>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</si>
  <si>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</si>
  <si>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</si>
  <si>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</si>
  <si>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</si>
  <si>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</si>
  <si>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</si>
  <si>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</si>
  <si>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</si>
  <si>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</si>
  <si>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</si>
  <si>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</si>
  <si>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</si>
  <si>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</si>
  <si>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</si>
  <si>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</si>
  <si>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</si>
  <si>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</si>
  <si>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</si>
  <si>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</si>
  <si>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</si>
  <si>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</si>
  <si>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</si>
  <si>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</si>
  <si>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</si>
  <si>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</si>
  <si>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</si>
  <si>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</si>
  <si>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</si>
  <si>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</si>
  <si>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</si>
  <si>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</si>
  <si>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</si>
  <si>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</si>
  <si>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</si>
  <si>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</si>
  <si>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</si>
  <si>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</si>
  <si>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</si>
  <si>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</si>
  <si>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</si>
  <si>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</si>
  <si>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</si>
  <si>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</si>
  <si>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</si>
  <si>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</si>
  <si>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</si>
  <si>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</si>
  <si>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</si>
  <si>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</si>
  <si>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</si>
  <si>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</si>
  <si>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</si>
  <si>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</si>
  <si>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</si>
  <si>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</si>
  <si>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</si>
  <si>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</si>
  <si>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</si>
  <si>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</si>
  <si>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</si>
  <si>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</si>
  <si>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</si>
  <si>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</si>
  <si>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</si>
  <si>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</si>
  <si>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</si>
  <si>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</si>
  <si>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</si>
  <si>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</si>
  <si>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</si>
  <si>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</si>
  <si>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</si>
  <si>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</si>
  <si>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</si>
  <si>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</si>
  <si>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</si>
  <si>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</si>
  <si>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</si>
  <si>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</si>
  <si>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</si>
  <si>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</si>
  <si>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</si>
  <si>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</si>
  <si>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</si>
  <si>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</si>
  <si>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</si>
  <si>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</si>
  <si>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</si>
  <si>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</si>
  <si>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</si>
  <si>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</si>
  <si>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</si>
  <si>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</si>
  <si>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</si>
  <si>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</si>
  <si>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</si>
  <si>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</si>
  <si>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</si>
  <si>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</si>
  <si>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</si>
  <si>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</si>
  <si>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</si>
  <si>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</si>
  <si>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</si>
  <si>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</si>
  <si>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</si>
  <si>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</si>
  <si>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</si>
  <si>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</si>
  <si>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</si>
  <si>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</si>
  <si>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</si>
  <si>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</si>
  <si>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</si>
  <si>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</si>
  <si>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</si>
  <si>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</si>
  <si>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</si>
  <si>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</si>
  <si>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</si>
  <si>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</si>
  <si>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</si>
  <si>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</si>
  <si>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</si>
  <si>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</si>
  <si>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</si>
  <si>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</si>
  <si>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</si>
  <si>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</si>
  <si>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</si>
  <si>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</si>
  <si>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</si>
  <si>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</si>
  <si>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</si>
  <si>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</si>
  <si>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</si>
  <si>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</si>
  <si>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</si>
  <si>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</si>
  <si>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</si>
  <si>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</si>
  <si>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</si>
  <si>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</si>
  <si>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</si>
  <si>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</si>
  <si>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</si>
  <si>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</si>
  <si>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</si>
  <si>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</si>
  <si>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</si>
  <si>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</si>
  <si>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</si>
  <si>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</si>
  <si>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</si>
  <si>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</si>
  <si>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</si>
  <si>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</si>
  <si>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</si>
  <si>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</si>
  <si>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</si>
  <si>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</si>
  <si>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</si>
  <si>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</si>
  <si>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</si>
  <si>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</si>
  <si>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</si>
  <si>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</si>
  <si>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</si>
  <si>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</si>
  <si>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</si>
  <si>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</si>
  <si>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</si>
  <si>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</si>
  <si>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</si>
  <si>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</si>
  <si>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</si>
  <si>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</si>
  <si>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</si>
  <si>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</si>
  <si>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</si>
  <si>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</si>
  <si>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</si>
  <si>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</si>
  <si>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</si>
  <si>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</si>
  <si>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</si>
  <si>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</si>
  <si>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</si>
  <si>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</si>
  <si>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</si>
  <si>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</si>
  <si>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</si>
  <si>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</si>
  <si>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</si>
  <si>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</si>
  <si>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</si>
  <si>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</si>
  <si>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</si>
  <si>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</si>
  <si>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</si>
  <si>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</si>
  <si>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</si>
  <si>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</si>
  <si>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</si>
  <si>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</si>
  <si>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</si>
  <si>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</si>
  <si>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</si>
  <si>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</si>
  <si>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</si>
  <si>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</si>
  <si>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</si>
  <si>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</si>
  <si>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</si>
  <si>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</si>
  <si>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</si>
  <si>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</si>
  <si>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</si>
  <si>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</si>
  <si>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</si>
  <si>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</si>
  <si>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</si>
  <si>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</si>
  <si>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</si>
  <si>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</si>
  <si>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</si>
  <si>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</si>
  <si>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</si>
  <si>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</si>
  <si>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</si>
  <si>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</si>
  <si>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</si>
  <si>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</si>
  <si>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</si>
  <si>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</si>
  <si>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</si>
  <si>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</si>
  <si>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</si>
  <si>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</si>
  <si>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</si>
  <si>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</si>
  <si>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</si>
  <si>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</si>
  <si>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</si>
  <si>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</si>
  <si>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</si>
  <si>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</si>
  <si>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</si>
  <si>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</si>
  <si>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</si>
  <si>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</si>
  <si>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</si>
  <si>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</si>
  <si>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</si>
  <si>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</si>
  <si>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</si>
  <si>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</si>
  <si>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</si>
  <si>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</si>
  <si>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</si>
  <si>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</si>
  <si>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</si>
  <si>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</si>
  <si>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</si>
  <si>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</si>
  <si>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</si>
  <si>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</si>
  <si>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</si>
  <si>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</si>
  <si>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</si>
  <si>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</si>
  <si>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</si>
  <si>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</si>
  <si>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</si>
  <si>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</si>
  <si>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</si>
  <si>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</si>
  <si>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</si>
  <si>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</si>
  <si>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</si>
  <si>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</si>
  <si>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</si>
  <si>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</si>
  <si>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</si>
  <si>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</si>
  <si>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</si>
  <si>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</si>
  <si>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</si>
  <si>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</si>
  <si>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</si>
  <si>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</si>
  <si>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</si>
  <si>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</si>
  <si>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</si>
  <si>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</si>
  <si>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</si>
  <si>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</si>
  <si>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</si>
  <si>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</si>
  <si>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</si>
  <si>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</si>
  <si>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</si>
  <si>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</si>
  <si>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</si>
  <si>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</si>
  <si>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</si>
  <si>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</si>
  <si>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</si>
  <si>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</si>
  <si>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</si>
  <si>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</si>
  <si>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</si>
  <si>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</si>
  <si>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</si>
  <si>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</si>
  <si>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</si>
  <si>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</si>
  <si>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</si>
  <si>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</si>
  <si>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</si>
  <si>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</si>
  <si>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</si>
  <si>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</si>
  <si>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</si>
  <si>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</si>
  <si>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</si>
  <si>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</si>
  <si>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</si>
  <si>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</si>
  <si>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</si>
  <si>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</si>
  <si>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</si>
  <si>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</si>
  <si>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</si>
  <si>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</si>
  <si>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</si>
  <si>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</si>
  <si>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</si>
  <si>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</si>
  <si>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</si>
  <si>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</si>
  <si>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</si>
  <si>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</si>
  <si>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</si>
  <si>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</si>
  <si>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</si>
  <si>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</si>
  <si>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</si>
  <si>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</si>
  <si>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</si>
  <si>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</si>
  <si>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</si>
  <si>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</si>
  <si>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</si>
  <si>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</si>
  <si>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</si>
  <si>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</si>
  <si>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</si>
  <si>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</si>
  <si>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</si>
  <si>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</si>
  <si>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</si>
  <si>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</si>
  <si>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</si>
  <si>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</si>
  <si>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</si>
  <si>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</si>
  <si>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</si>
  <si>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</si>
  <si>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</si>
  <si>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</si>
  <si>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</si>
  <si>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</si>
  <si>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</si>
  <si>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</si>
  <si>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</si>
  <si>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</si>
  <si>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</si>
  <si>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</si>
  <si>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</si>
  <si>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</si>
  <si>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</si>
  <si>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</si>
  <si>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</si>
  <si>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</si>
  <si>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</si>
  <si>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</si>
  <si>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</si>
  <si>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</si>
  <si>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</si>
  <si>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</si>
  <si>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</si>
  <si>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</si>
  <si>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</si>
  <si>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</si>
  <si>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</si>
  <si>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</si>
  <si>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</si>
  <si>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</si>
  <si>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</si>
  <si>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</si>
  <si>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</si>
  <si>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</si>
  <si>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</si>
  <si>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</si>
  <si>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</si>
  <si>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</si>
  <si>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</si>
  <si>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</si>
  <si>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</si>
  <si>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</si>
  <si>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</si>
  <si>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</si>
  <si>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</si>
  <si>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</si>
  <si>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</si>
  <si>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</si>
  <si>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</si>
  <si>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</si>
  <si>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</si>
  <si>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</si>
  <si>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</si>
  <si>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</si>
  <si>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</si>
  <si>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</si>
  <si>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</si>
  <si>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</si>
  <si>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</si>
  <si>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</si>
  <si>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</si>
  <si>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</si>
  <si>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</si>
  <si>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</si>
  <si>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</si>
  <si>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</si>
  <si>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</si>
  <si>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</si>
  <si>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</si>
  <si>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</si>
  <si>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</si>
  <si>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</si>
  <si>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</si>
  <si>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</si>
  <si>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</si>
  <si>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</si>
  <si>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</si>
  <si>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</si>
  <si>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</si>
  <si>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</si>
  <si>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</si>
  <si>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</si>
  <si>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</si>
  <si>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</si>
  <si>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</si>
  <si>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</si>
  <si>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</si>
  <si>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</si>
  <si>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</si>
  <si>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</si>
  <si>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</si>
  <si>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</si>
  <si>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</si>
  <si>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</si>
  <si>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</si>
  <si>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</si>
  <si>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</si>
  <si>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</si>
  <si>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</si>
  <si>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</si>
  <si>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</si>
  <si>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</si>
  <si>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</si>
  <si>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</si>
  <si>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</si>
  <si>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</si>
  <si>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</si>
  <si>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</si>
  <si>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</si>
  <si>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</si>
  <si>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</si>
  <si>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</si>
  <si>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</si>
  <si>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</si>
  <si>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</si>
  <si>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</si>
  <si>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</si>
  <si>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</si>
  <si>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</si>
  <si>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</si>
  <si>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</si>
  <si>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</si>
  <si>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</si>
  <si>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</si>
  <si>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</si>
  <si>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</si>
  <si>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</si>
  <si>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</si>
  <si>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</si>
  <si>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</si>
  <si>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</si>
  <si>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</si>
  <si>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2017-05-10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</si>
  <si>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</si>
  <si>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</si>
  <si>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</si>
  <si>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</si>
  <si>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</si>
  <si>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</si>
  <si>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</si>
  <si>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</si>
  <si>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</si>
  <si>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</si>
  <si>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</si>
  <si>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</si>
  <si>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</si>
  <si>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</si>
  <si>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</si>
  <si>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</si>
  <si>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</si>
  <si>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</si>
  <si>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</si>
  <si>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</si>
  <si>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</si>
  <si>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</si>
  <si>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</si>
  <si>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</si>
  <si>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</si>
  <si>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</si>
  <si>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</si>
  <si>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</si>
  <si>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</si>
  <si>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</si>
  <si>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</si>
  <si>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</si>
  <si>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</si>
  <si>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</si>
  <si>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</si>
  <si>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</si>
  <si>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</si>
  <si>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</si>
  <si>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</si>
  <si>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</si>
  <si>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</si>
  <si>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</si>
  <si>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</si>
  <si>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</si>
  <si>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</si>
  <si>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</si>
  <si>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</si>
  <si>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</si>
  <si>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2017-05-24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</si>
  <si>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</si>
  <si>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</si>
  <si>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</si>
  <si>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</si>
  <si>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</si>
  <si>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</si>
  <si>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</si>
  <si>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</si>
  <si>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</si>
  <si>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</si>
  <si>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</si>
  <si>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</si>
  <si>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</si>
  <si>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</si>
  <si>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</si>
  <si>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</si>
  <si>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</si>
  <si>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</si>
  <si>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</si>
  <si>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</si>
  <si>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</si>
  <si>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</si>
  <si>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</si>
  <si>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</si>
  <si>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</si>
  <si>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</si>
  <si>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</si>
  <si>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</si>
  <si>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</si>
  <si>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</si>
  <si>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</si>
  <si>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</si>
  <si>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</si>
  <si>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</si>
  <si>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</si>
  <si>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</si>
  <si>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</si>
  <si>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</si>
  <si>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</si>
  <si>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</si>
  <si>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</si>
  <si>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</si>
  <si>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Nota: Durante el mes de enero, junio y octubre 2025 no existió el ingreso de ninguna base de datos.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</si>
  <si>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</si>
  <si>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</si>
  <si>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</si>
  <si>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</si>
  <si>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</si>
  <si>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</si>
  <si>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</si>
  <si>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</si>
  <si>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</si>
  <si>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</si>
  <si>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</si>
  <si>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</si>
  <si>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</si>
  <si>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</si>
  <si>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</si>
  <si>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</si>
  <si>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</si>
  <si>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</si>
  <si>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</si>
  <si>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</si>
  <si>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</si>
  <si>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</si>
  <si>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</si>
  <si>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</si>
  <si>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</si>
  <si>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</si>
  <si>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</si>
  <si>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</si>
  <si>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30 denoviembre de 2025)</t>
    </r>
  </si>
  <si>
    <t>Al 30 de noviembre de 2025</t>
  </si>
  <si>
    <t>(2) En el mes de octubre de 2025 ingresó ninguna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</si>
</sst>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8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0" fontId="6" fillId="0" borderId="1" xfId="0" applyFont="1" applyBorder="1"/>
    <xf numFmtId="167" fontId="6" fillId="0" borderId="1" xfId="0" applyNumberFormat="1" applyFont="1" applyBorder="1" applyAlignment="1">
      <alignment horizontal="center"/>
    </xf>
    <xf numFmtId="168" fontId="6" fillId="0" borderId="1" xfId="0" applyNumberFormat="1" applyFont="1" applyBorder="1" applyAlignment="1">
      <alignment horizont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10" fontId="0" fillId="5" borderId="0" xfId="23" applyNumberFormat="1" applyFont="1" applyFill="1"/>
    <xf numFmtId="0" fontId="0" fillId="5" borderId="0" xfId="0" applyFill="1" applyAlignment="1">
      <alignment horizontal="left" vertical="top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0" fillId="5" borderId="0" xfId="0" applyFill="1" applyAlignment="1">
      <alignment horizontal="left" vertical="top" wrapText="1"/>
    </xf>
    <xf numFmtId="0" fontId="10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'[5]Cifras SD'!$M$27</c:f>
              <c:strCache>
                <c:ptCount val="1"/>
                <c:pt idx="0">
                  <c:v> Costo contingente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29-464F-8B69-BE3FFDB1E49D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29-464F-8B69-BE3FFDB1E49D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9-464F-8B69-BE3FFDB1E49D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9329-464F-8B69-BE3FFDB1E49D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9329-464F-8B69-BE3FFDB1E49D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9329-464F-8B69-BE3FFDB1E49D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329-464F-8B69-BE3FFDB1E49D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9329-464F-8B69-BE3FFDB1E49D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9329-464F-8B69-BE3FFDB1E49D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9329-464F-8B69-BE3FFDB1E49D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9329-464F-8B69-BE3FFDB1E49D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329-464F-8B69-BE3FFDB1E49D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9329-464F-8B69-BE3FFDB1E49D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329-464F-8B69-BE3FFDB1E49D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329-464F-8B69-BE3FFDB1E49D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329-464F-8B69-BE3FFDB1E49D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329-464F-8B69-BE3FFDB1E49D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329-464F-8B69-BE3FFDB1E49D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329-464F-8B69-BE3FFDB1E49D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329-464F-8B69-BE3FFDB1E49D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329-464F-8B69-BE3FFDB1E49D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329-464F-8B69-BE3FFDB1E49D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329-464F-8B69-BE3FFDB1E49D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329-464F-8B69-BE3FFDB1E49D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329-464F-8B69-BE3FFDB1E49D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329-464F-8B69-BE3FFDB1E49D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329-464F-8B69-BE3FFDB1E49D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329-464F-8B69-BE3FFDB1E49D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329-464F-8B69-BE3FFDB1E49D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329-464F-8B69-BE3FFDB1E49D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329-464F-8B69-BE3FFDB1E49D}"/>
              </c:ext>
            </c:extLst>
          </c:dPt>
          <c:xVal>
            <c:numRef>
              <c:f>'[5]Cifras SD'!$D$28:$D$265</c:f>
              <c:numCache>
                <c:formatCode>yyyy\-mm\-dd</c:formatCode>
                <c:ptCount val="238"/>
                <c:pt idx="0" formatCode="m/d/yyyy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'[5]Cifras SD'!$R$28:$R$265</c:f>
              <c:numCache>
                <c:formatCode>######################</c:formatCode>
                <c:ptCount val="238"/>
                <c:pt idx="0">
                  <c:v>6</c:v>
                </c:pt>
                <c:pt idx="1">
                  <c:v>24</c:v>
                </c:pt>
                <c:pt idx="2">
                  <c:v>9</c:v>
                </c:pt>
                <c:pt idx="3">
                  <c:v>3</c:v>
                </c:pt>
                <c:pt idx="4">
                  <c:v>1</c:v>
                </c:pt>
                <c:pt idx="5">
                  <c:v>20</c:v>
                </c:pt>
                <c:pt idx="6">
                  <c:v>17</c:v>
                </c:pt>
                <c:pt idx="7">
                  <c:v>20</c:v>
                </c:pt>
                <c:pt idx="8">
                  <c:v>20</c:v>
                </c:pt>
                <c:pt idx="9">
                  <c:v>23</c:v>
                </c:pt>
                <c:pt idx="10">
                  <c:v>20</c:v>
                </c:pt>
                <c:pt idx="11">
                  <c:v>5</c:v>
                </c:pt>
                <c:pt idx="12">
                  <c:v>24</c:v>
                </c:pt>
                <c:pt idx="13">
                  <c:v>20</c:v>
                </c:pt>
                <c:pt idx="14">
                  <c:v>28</c:v>
                </c:pt>
                <c:pt idx="15">
                  <c:v>13</c:v>
                </c:pt>
                <c:pt idx="16">
                  <c:v>30</c:v>
                </c:pt>
                <c:pt idx="17">
                  <c:v>9</c:v>
                </c:pt>
                <c:pt idx="18">
                  <c:v>35</c:v>
                </c:pt>
                <c:pt idx="19">
                  <c:v>16</c:v>
                </c:pt>
                <c:pt idx="20">
                  <c:v>28</c:v>
                </c:pt>
                <c:pt idx="21">
                  <c:v>27</c:v>
                </c:pt>
                <c:pt idx="22">
                  <c:v>10</c:v>
                </c:pt>
                <c:pt idx="23">
                  <c:v>34</c:v>
                </c:pt>
                <c:pt idx="24">
                  <c:v>10</c:v>
                </c:pt>
                <c:pt idx="25">
                  <c:v>24</c:v>
                </c:pt>
                <c:pt idx="26">
                  <c:v>10</c:v>
                </c:pt>
                <c:pt idx="27">
                  <c:v>10</c:v>
                </c:pt>
                <c:pt idx="28">
                  <c:v>12</c:v>
                </c:pt>
                <c:pt idx="29">
                  <c:v>37</c:v>
                </c:pt>
                <c:pt idx="30">
                  <c:v>5</c:v>
                </c:pt>
                <c:pt idx="31">
                  <c:v>26</c:v>
                </c:pt>
                <c:pt idx="32">
                  <c:v>22</c:v>
                </c:pt>
                <c:pt idx="33">
                  <c:v>6</c:v>
                </c:pt>
                <c:pt idx="34">
                  <c:v>7</c:v>
                </c:pt>
                <c:pt idx="35">
                  <c:v>28</c:v>
                </c:pt>
                <c:pt idx="36">
                  <c:v>24</c:v>
                </c:pt>
                <c:pt idx="37">
                  <c:v>27</c:v>
                </c:pt>
                <c:pt idx="38">
                  <c:v>16</c:v>
                </c:pt>
                <c:pt idx="39">
                  <c:v>5</c:v>
                </c:pt>
                <c:pt idx="40">
                  <c:v>27</c:v>
                </c:pt>
                <c:pt idx="41">
                  <c:v>24</c:v>
                </c:pt>
                <c:pt idx="42">
                  <c:v>13</c:v>
                </c:pt>
                <c:pt idx="43">
                  <c:v>38</c:v>
                </c:pt>
                <c:pt idx="44">
                  <c:v>32</c:v>
                </c:pt>
                <c:pt idx="45">
                  <c:v>10</c:v>
                </c:pt>
                <c:pt idx="46">
                  <c:v>8</c:v>
                </c:pt>
                <c:pt idx="47">
                  <c:v>18</c:v>
                </c:pt>
                <c:pt idx="48">
                  <c:v>26</c:v>
                </c:pt>
                <c:pt idx="49">
                  <c:v>28</c:v>
                </c:pt>
                <c:pt idx="50">
                  <c:v>32</c:v>
                </c:pt>
                <c:pt idx="51">
                  <c:v>26</c:v>
                </c:pt>
                <c:pt idx="52">
                  <c:v>25</c:v>
                </c:pt>
                <c:pt idx="53">
                  <c:v>4</c:v>
                </c:pt>
                <c:pt idx="54">
                  <c:v>6</c:v>
                </c:pt>
                <c:pt idx="55">
                  <c:v>26</c:v>
                </c:pt>
                <c:pt idx="56">
                  <c:v>4</c:v>
                </c:pt>
                <c:pt idx="57">
                  <c:v>23</c:v>
                </c:pt>
                <c:pt idx="58">
                  <c:v>17</c:v>
                </c:pt>
                <c:pt idx="59">
                  <c:v>21</c:v>
                </c:pt>
                <c:pt idx="60">
                  <c:v>23</c:v>
                </c:pt>
                <c:pt idx="61">
                  <c:v>30</c:v>
                </c:pt>
                <c:pt idx="62">
                  <c:v>13</c:v>
                </c:pt>
                <c:pt idx="63">
                  <c:v>21</c:v>
                </c:pt>
                <c:pt idx="64">
                  <c:v>6</c:v>
                </c:pt>
                <c:pt idx="65">
                  <c:v>20</c:v>
                </c:pt>
                <c:pt idx="66">
                  <c:v>24</c:v>
                </c:pt>
                <c:pt idx="67">
                  <c:v>28</c:v>
                </c:pt>
                <c:pt idx="68">
                  <c:v>27</c:v>
                </c:pt>
                <c:pt idx="69">
                  <c:v>8</c:v>
                </c:pt>
                <c:pt idx="70">
                  <c:v>15</c:v>
                </c:pt>
                <c:pt idx="71">
                  <c:v>12</c:v>
                </c:pt>
                <c:pt idx="72">
                  <c:v>10</c:v>
                </c:pt>
                <c:pt idx="73">
                  <c:v>21</c:v>
                </c:pt>
                <c:pt idx="74">
                  <c:v>6</c:v>
                </c:pt>
                <c:pt idx="75">
                  <c:v>22</c:v>
                </c:pt>
                <c:pt idx="76">
                  <c:v>15</c:v>
                </c:pt>
                <c:pt idx="77">
                  <c:v>19</c:v>
                </c:pt>
                <c:pt idx="78">
                  <c:v>11</c:v>
                </c:pt>
                <c:pt idx="79">
                  <c:v>3</c:v>
                </c:pt>
                <c:pt idx="80">
                  <c:v>23</c:v>
                </c:pt>
                <c:pt idx="81">
                  <c:v>5</c:v>
                </c:pt>
                <c:pt idx="82">
                  <c:v>7</c:v>
                </c:pt>
                <c:pt idx="83">
                  <c:v>6</c:v>
                </c:pt>
                <c:pt idx="84">
                  <c:v>15</c:v>
                </c:pt>
                <c:pt idx="85">
                  <c:v>16</c:v>
                </c:pt>
                <c:pt idx="86">
                  <c:v>15</c:v>
                </c:pt>
                <c:pt idx="87">
                  <c:v>34</c:v>
                </c:pt>
                <c:pt idx="88">
                  <c:v>8</c:v>
                </c:pt>
                <c:pt idx="89">
                  <c:v>31</c:v>
                </c:pt>
                <c:pt idx="90">
                  <c:v>29</c:v>
                </c:pt>
                <c:pt idx="91">
                  <c:v>13</c:v>
                </c:pt>
                <c:pt idx="92">
                  <c:v>25</c:v>
                </c:pt>
                <c:pt idx="93">
                  <c:v>18</c:v>
                </c:pt>
                <c:pt idx="94">
                  <c:v>35</c:v>
                </c:pt>
                <c:pt idx="95">
                  <c:v>35</c:v>
                </c:pt>
                <c:pt idx="96">
                  <c:v>18</c:v>
                </c:pt>
                <c:pt idx="97">
                  <c:v>34</c:v>
                </c:pt>
                <c:pt idx="98">
                  <c:v>18</c:v>
                </c:pt>
                <c:pt idx="99">
                  <c:v>21</c:v>
                </c:pt>
                <c:pt idx="100">
                  <c:v>15</c:v>
                </c:pt>
                <c:pt idx="101">
                  <c:v>5</c:v>
                </c:pt>
                <c:pt idx="102">
                  <c:v>29</c:v>
                </c:pt>
                <c:pt idx="103">
                  <c:v>17</c:v>
                </c:pt>
                <c:pt idx="104">
                  <c:v>10</c:v>
                </c:pt>
                <c:pt idx="105">
                  <c:v>22</c:v>
                </c:pt>
                <c:pt idx="106">
                  <c:v>33</c:v>
                </c:pt>
                <c:pt idx="107">
                  <c:v>15</c:v>
                </c:pt>
                <c:pt idx="108">
                  <c:v>22</c:v>
                </c:pt>
                <c:pt idx="109">
                  <c:v>7</c:v>
                </c:pt>
                <c:pt idx="110">
                  <c:v>16</c:v>
                </c:pt>
                <c:pt idx="111">
                  <c:v>24</c:v>
                </c:pt>
                <c:pt idx="112">
                  <c:v>5</c:v>
                </c:pt>
                <c:pt idx="113">
                  <c:v>21</c:v>
                </c:pt>
                <c:pt idx="114">
                  <c:v>32</c:v>
                </c:pt>
                <c:pt idx="115">
                  <c:v>39</c:v>
                </c:pt>
                <c:pt idx="116">
                  <c:v>7</c:v>
                </c:pt>
                <c:pt idx="117">
                  <c:v>34</c:v>
                </c:pt>
                <c:pt idx="118">
                  <c:v>7</c:v>
                </c:pt>
                <c:pt idx="119">
                  <c:v>29</c:v>
                </c:pt>
                <c:pt idx="120">
                  <c:v>20</c:v>
                </c:pt>
                <c:pt idx="121">
                  <c:v>28</c:v>
                </c:pt>
                <c:pt idx="122">
                  <c:v>24</c:v>
                </c:pt>
                <c:pt idx="123">
                  <c:v>14</c:v>
                </c:pt>
                <c:pt idx="124">
                  <c:v>31</c:v>
                </c:pt>
                <c:pt idx="125">
                  <c:v>6</c:v>
                </c:pt>
                <c:pt idx="126">
                  <c:v>23</c:v>
                </c:pt>
                <c:pt idx="127">
                  <c:v>35</c:v>
                </c:pt>
                <c:pt idx="128">
                  <c:v>20</c:v>
                </c:pt>
                <c:pt idx="129">
                  <c:v>14</c:v>
                </c:pt>
                <c:pt idx="130">
                  <c:v>26</c:v>
                </c:pt>
                <c:pt idx="131">
                  <c:v>7</c:v>
                </c:pt>
                <c:pt idx="132">
                  <c:v>28</c:v>
                </c:pt>
                <c:pt idx="133">
                  <c:v>26</c:v>
                </c:pt>
                <c:pt idx="134">
                  <c:v>12</c:v>
                </c:pt>
                <c:pt idx="135">
                  <c:v>26</c:v>
                </c:pt>
                <c:pt idx="136">
                  <c:v>8</c:v>
                </c:pt>
                <c:pt idx="137">
                  <c:v>26</c:v>
                </c:pt>
                <c:pt idx="138">
                  <c:v>22</c:v>
                </c:pt>
                <c:pt idx="139">
                  <c:v>9</c:v>
                </c:pt>
                <c:pt idx="140">
                  <c:v>15</c:v>
                </c:pt>
                <c:pt idx="141">
                  <c:v>19</c:v>
                </c:pt>
                <c:pt idx="142">
                  <c:v>4</c:v>
                </c:pt>
                <c:pt idx="143">
                  <c:v>4</c:v>
                </c:pt>
                <c:pt idx="144">
                  <c:v>6</c:v>
                </c:pt>
                <c:pt idx="145">
                  <c:v>7</c:v>
                </c:pt>
                <c:pt idx="146">
                  <c:v>33</c:v>
                </c:pt>
                <c:pt idx="147">
                  <c:v>4</c:v>
                </c:pt>
                <c:pt idx="148">
                  <c:v>22</c:v>
                </c:pt>
                <c:pt idx="149">
                  <c:v>20</c:v>
                </c:pt>
                <c:pt idx="150">
                  <c:v>5</c:v>
                </c:pt>
                <c:pt idx="151">
                  <c:v>6</c:v>
                </c:pt>
                <c:pt idx="152">
                  <c:v>14</c:v>
                </c:pt>
                <c:pt idx="153">
                  <c:v>9</c:v>
                </c:pt>
                <c:pt idx="154">
                  <c:v>40</c:v>
                </c:pt>
                <c:pt idx="155">
                  <c:v>17</c:v>
                </c:pt>
                <c:pt idx="156">
                  <c:v>6</c:v>
                </c:pt>
                <c:pt idx="157">
                  <c:v>7</c:v>
                </c:pt>
                <c:pt idx="158">
                  <c:v>26</c:v>
                </c:pt>
                <c:pt idx="159">
                  <c:v>26</c:v>
                </c:pt>
                <c:pt idx="160">
                  <c:v>18</c:v>
                </c:pt>
                <c:pt idx="161">
                  <c:v>37</c:v>
                </c:pt>
                <c:pt idx="162">
                  <c:v>10</c:v>
                </c:pt>
                <c:pt idx="163">
                  <c:v>20</c:v>
                </c:pt>
                <c:pt idx="164">
                  <c:v>31</c:v>
                </c:pt>
                <c:pt idx="165">
                  <c:v>35</c:v>
                </c:pt>
                <c:pt idx="166">
                  <c:v>31</c:v>
                </c:pt>
                <c:pt idx="167">
                  <c:v>5</c:v>
                </c:pt>
                <c:pt idx="168">
                  <c:v>22</c:v>
                </c:pt>
                <c:pt idx="169">
                  <c:v>27</c:v>
                </c:pt>
                <c:pt idx="170">
                  <c:v>10</c:v>
                </c:pt>
                <c:pt idx="171">
                  <c:v>6</c:v>
                </c:pt>
                <c:pt idx="172">
                  <c:v>7</c:v>
                </c:pt>
                <c:pt idx="173">
                  <c:v>15</c:v>
                </c:pt>
                <c:pt idx="174">
                  <c:v>6</c:v>
                </c:pt>
                <c:pt idx="175">
                  <c:v>6</c:v>
                </c:pt>
                <c:pt idx="176">
                  <c:v>23</c:v>
                </c:pt>
                <c:pt idx="177">
                  <c:v>19</c:v>
                </c:pt>
                <c:pt idx="178">
                  <c:v>5</c:v>
                </c:pt>
                <c:pt idx="179">
                  <c:v>23</c:v>
                </c:pt>
                <c:pt idx="180">
                  <c:v>9</c:v>
                </c:pt>
                <c:pt idx="181">
                  <c:v>34</c:v>
                </c:pt>
                <c:pt idx="182">
                  <c:v>20</c:v>
                </c:pt>
                <c:pt idx="183">
                  <c:v>27</c:v>
                </c:pt>
                <c:pt idx="184">
                  <c:v>3</c:v>
                </c:pt>
                <c:pt idx="185">
                  <c:v>15</c:v>
                </c:pt>
                <c:pt idx="186">
                  <c:v>8</c:v>
                </c:pt>
                <c:pt idx="187">
                  <c:v>9</c:v>
                </c:pt>
                <c:pt idx="188">
                  <c:v>20</c:v>
                </c:pt>
                <c:pt idx="189">
                  <c:v>28</c:v>
                </c:pt>
                <c:pt idx="190">
                  <c:v>18</c:v>
                </c:pt>
                <c:pt idx="191">
                  <c:v>27</c:v>
                </c:pt>
                <c:pt idx="192">
                  <c:v>32</c:v>
                </c:pt>
                <c:pt idx="193">
                  <c:v>17</c:v>
                </c:pt>
                <c:pt idx="194">
                  <c:v>24</c:v>
                </c:pt>
                <c:pt idx="195">
                  <c:v>6</c:v>
                </c:pt>
                <c:pt idx="196">
                  <c:v>27</c:v>
                </c:pt>
                <c:pt idx="197">
                  <c:v>26</c:v>
                </c:pt>
                <c:pt idx="198">
                  <c:v>2</c:v>
                </c:pt>
                <c:pt idx="199">
                  <c:v>22</c:v>
                </c:pt>
                <c:pt idx="200">
                  <c:v>5</c:v>
                </c:pt>
                <c:pt idx="201">
                  <c:v>30</c:v>
                </c:pt>
                <c:pt idx="202">
                  <c:v>19</c:v>
                </c:pt>
                <c:pt idx="203">
                  <c:v>27</c:v>
                </c:pt>
                <c:pt idx="204">
                  <c:v>22</c:v>
                </c:pt>
                <c:pt idx="205">
                  <c:v>9</c:v>
                </c:pt>
                <c:pt idx="206">
                  <c:v>30</c:v>
                </c:pt>
                <c:pt idx="207">
                  <c:v>7</c:v>
                </c:pt>
                <c:pt idx="208">
                  <c:v>31</c:v>
                </c:pt>
                <c:pt idx="209">
                  <c:v>24</c:v>
                </c:pt>
                <c:pt idx="210">
                  <c:v>3</c:v>
                </c:pt>
                <c:pt idx="211">
                  <c:v>22</c:v>
                </c:pt>
                <c:pt idx="212">
                  <c:v>13</c:v>
                </c:pt>
                <c:pt idx="213">
                  <c:v>5</c:v>
                </c:pt>
                <c:pt idx="214">
                  <c:v>28</c:v>
                </c:pt>
                <c:pt idx="215">
                  <c:v>40</c:v>
                </c:pt>
                <c:pt idx="216">
                  <c:v>21</c:v>
                </c:pt>
                <c:pt idx="217">
                  <c:v>30</c:v>
                </c:pt>
                <c:pt idx="218">
                  <c:v>14</c:v>
                </c:pt>
                <c:pt idx="219">
                  <c:v>22</c:v>
                </c:pt>
                <c:pt idx="220">
                  <c:v>21</c:v>
                </c:pt>
                <c:pt idx="221">
                  <c:v>32</c:v>
                </c:pt>
                <c:pt idx="222">
                  <c:v>23</c:v>
                </c:pt>
                <c:pt idx="223">
                  <c:v>25</c:v>
                </c:pt>
                <c:pt idx="224">
                  <c:v>28</c:v>
                </c:pt>
                <c:pt idx="225">
                  <c:v>25</c:v>
                </c:pt>
                <c:pt idx="226">
                  <c:v>17</c:v>
                </c:pt>
                <c:pt idx="227">
                  <c:v>31</c:v>
                </c:pt>
                <c:pt idx="228">
                  <c:v>503</c:v>
                </c:pt>
                <c:pt idx="229">
                  <c:v>33</c:v>
                </c:pt>
                <c:pt idx="230">
                  <c:v>21</c:v>
                </c:pt>
                <c:pt idx="231">
                  <c:v>34</c:v>
                </c:pt>
                <c:pt idx="232">
                  <c:v>23</c:v>
                </c:pt>
                <c:pt idx="233">
                  <c:v>20</c:v>
                </c:pt>
                <c:pt idx="234">
                  <c:v>24</c:v>
                </c:pt>
                <c:pt idx="235">
                  <c:v>15</c:v>
                </c:pt>
                <c:pt idx="236">
                  <c:v>26</c:v>
                </c:pt>
                <c:pt idx="237" formatCode="General">
                  <c:v>7</c:v>
                </c:pt>
              </c:numCache>
            </c:numRef>
          </c:yVal>
          <c:bubbleSize>
            <c:numRef>
              <c:f>'[5]Cifras SD'!$M$28:$M$265</c:f>
              <c:numCache>
                <c:formatCode>\$#,##0.00;\$\-#,##0.00</c:formatCode>
                <c:ptCount val="238"/>
                <c:pt idx="0">
                  <c:v>24208307.05000202</c:v>
                </c:pt>
                <c:pt idx="1">
                  <c:v>1721707.570000015</c:v>
                </c:pt>
                <c:pt idx="2">
                  <c:v>53547613.939999908</c:v>
                </c:pt>
                <c:pt idx="3">
                  <c:v>51175.820000000007</c:v>
                </c:pt>
                <c:pt idx="4">
                  <c:v>3042.82</c:v>
                </c:pt>
                <c:pt idx="5">
                  <c:v>14458.24</c:v>
                </c:pt>
                <c:pt idx="6">
                  <c:v>72248.460000000021</c:v>
                </c:pt>
                <c:pt idx="7">
                  <c:v>43302.499999999884</c:v>
                </c:pt>
                <c:pt idx="8">
                  <c:v>246669.89999999991</c:v>
                </c:pt>
                <c:pt idx="9">
                  <c:v>226286.13999999981</c:v>
                </c:pt>
                <c:pt idx="10">
                  <c:v>4118.3100000000004</c:v>
                </c:pt>
                <c:pt idx="11">
                  <c:v>175757.64999999941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37705.929999999993</c:v>
                </c:pt>
                <c:pt idx="16">
                  <c:v>31387.62</c:v>
                </c:pt>
                <c:pt idx="17">
                  <c:v>7747351.8600000879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</c:v>
                </c:pt>
                <c:pt idx="21">
                  <c:v>12303</c:v>
                </c:pt>
                <c:pt idx="22">
                  <c:v>272719.45999999979</c:v>
                </c:pt>
                <c:pt idx="23">
                  <c:v>75532.93999999993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605427.71999999951</c:v>
                </c:pt>
                <c:pt idx="27">
                  <c:v>39561.529999999992</c:v>
                </c:pt>
                <c:pt idx="28">
                  <c:v>9245330.109999992</c:v>
                </c:pt>
                <c:pt idx="29">
                  <c:v>185945.72000000841</c:v>
                </c:pt>
                <c:pt idx="30">
                  <c:v>39223.770000000033</c:v>
                </c:pt>
                <c:pt idx="31">
                  <c:v>47552.100000000013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20827.78000000001</c:v>
                </c:pt>
                <c:pt idx="35">
                  <c:v>61398.73</c:v>
                </c:pt>
                <c:pt idx="36">
                  <c:v>371398.47000000213</c:v>
                </c:pt>
                <c:pt idx="37">
                  <c:v>23870.130000000059</c:v>
                </c:pt>
                <c:pt idx="38">
                  <c:v>28023.3</c:v>
                </c:pt>
                <c:pt idx="39">
                  <c:v>727068.52</c:v>
                </c:pt>
                <c:pt idx="40">
                  <c:v>433.76</c:v>
                </c:pt>
                <c:pt idx="41">
                  <c:v>15958.67</c:v>
                </c:pt>
                <c:pt idx="42">
                  <c:v>82359436.389999837</c:v>
                </c:pt>
                <c:pt idx="43">
                  <c:v>1517929.939999999</c:v>
                </c:pt>
                <c:pt idx="44">
                  <c:v>23028.87</c:v>
                </c:pt>
                <c:pt idx="45">
                  <c:v>2633.84</c:v>
                </c:pt>
                <c:pt idx="46">
                  <c:v>6250.8799999999974</c:v>
                </c:pt>
                <c:pt idx="47">
                  <c:v>3419394.6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553601.87000000081</c:v>
                </c:pt>
                <c:pt idx="51">
                  <c:v>451661.22</c:v>
                </c:pt>
                <c:pt idx="52">
                  <c:v>15700.429999999989</c:v>
                </c:pt>
                <c:pt idx="53">
                  <c:v>22863.84</c:v>
                </c:pt>
                <c:pt idx="54">
                  <c:v>76493.680000000008</c:v>
                </c:pt>
                <c:pt idx="55">
                  <c:v>27596.50999999994</c:v>
                </c:pt>
                <c:pt idx="56">
                  <c:v>6789.7499999999991</c:v>
                </c:pt>
                <c:pt idx="57">
                  <c:v>117309.69</c:v>
                </c:pt>
                <c:pt idx="58">
                  <c:v>38973.299999999923</c:v>
                </c:pt>
                <c:pt idx="59">
                  <c:v>1026876.16</c:v>
                </c:pt>
                <c:pt idx="60">
                  <c:v>9106962.5900000073</c:v>
                </c:pt>
                <c:pt idx="61">
                  <c:v>53692.230000000018</c:v>
                </c:pt>
                <c:pt idx="62">
                  <c:v>334662.57000000018</c:v>
                </c:pt>
                <c:pt idx="63">
                  <c:v>2061.39</c:v>
                </c:pt>
                <c:pt idx="64">
                  <c:v>16225.81000000001</c:v>
                </c:pt>
                <c:pt idx="65">
                  <c:v>14684.06</c:v>
                </c:pt>
                <c:pt idx="66">
                  <c:v>1131.56</c:v>
                </c:pt>
                <c:pt idx="67">
                  <c:v>77172387.409994707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23784.71000000001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82208.810000000012</c:v>
                </c:pt>
                <c:pt idx="75">
                  <c:v>6100.03</c:v>
                </c:pt>
                <c:pt idx="76">
                  <c:v>24563.38</c:v>
                </c:pt>
                <c:pt idx="77">
                  <c:v>19808.15000000006</c:v>
                </c:pt>
                <c:pt idx="78">
                  <c:v>43701.460000000137</c:v>
                </c:pt>
                <c:pt idx="79">
                  <c:v>365302.13000000018</c:v>
                </c:pt>
                <c:pt idx="80">
                  <c:v>302028.43000000028</c:v>
                </c:pt>
                <c:pt idx="81">
                  <c:v>10510.92</c:v>
                </c:pt>
                <c:pt idx="82">
                  <c:v>84061.829999999783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85257.72</c:v>
                </c:pt>
                <c:pt idx="86">
                  <c:v>31343.95</c:v>
                </c:pt>
                <c:pt idx="87">
                  <c:v>4013.2799999999911</c:v>
                </c:pt>
                <c:pt idx="88">
                  <c:v>22593.58</c:v>
                </c:pt>
                <c:pt idx="89">
                  <c:v>148709.37999999931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33068.660000000003</c:v>
                </c:pt>
                <c:pt idx="93">
                  <c:v>21785.129999999979</c:v>
                </c:pt>
                <c:pt idx="94">
                  <c:v>161170.03000000009</c:v>
                </c:pt>
                <c:pt idx="95">
                  <c:v>32931.090000000033</c:v>
                </c:pt>
                <c:pt idx="96">
                  <c:v>218060.85000000009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4663687.3599999808</c:v>
                </c:pt>
                <c:pt idx="100">
                  <c:v>91827.189999999988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2240.4699999999998</c:v>
                </c:pt>
                <c:pt idx="104">
                  <c:v>19268.96999999999</c:v>
                </c:pt>
                <c:pt idx="105">
                  <c:v>34587.310000000019</c:v>
                </c:pt>
                <c:pt idx="106">
                  <c:v>83722.139999999956</c:v>
                </c:pt>
                <c:pt idx="107">
                  <c:v>77923.789999999703</c:v>
                </c:pt>
                <c:pt idx="108">
                  <c:v>4788029.9999998817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21153.950000000012</c:v>
                </c:pt>
                <c:pt idx="112">
                  <c:v>255846.03999999989</c:v>
                </c:pt>
                <c:pt idx="113">
                  <c:v>29377.88</c:v>
                </c:pt>
                <c:pt idx="114">
                  <c:v>5951.260000000033</c:v>
                </c:pt>
                <c:pt idx="115">
                  <c:v>872695.8000000061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6385.6500000000042</c:v>
                </c:pt>
                <c:pt idx="119">
                  <c:v>76188.989999999932</c:v>
                </c:pt>
                <c:pt idx="120">
                  <c:v>49302.860000000008</c:v>
                </c:pt>
                <c:pt idx="121">
                  <c:v>1000</c:v>
                </c:pt>
                <c:pt idx="122">
                  <c:v>9124.0100000000075</c:v>
                </c:pt>
                <c:pt idx="123">
                  <c:v>263787.73999999982</c:v>
                </c:pt>
                <c:pt idx="124">
                  <c:v>97910.160000000978</c:v>
                </c:pt>
                <c:pt idx="125">
                  <c:v>27247.01</c:v>
                </c:pt>
                <c:pt idx="126">
                  <c:v>333274.86000000202</c:v>
                </c:pt>
                <c:pt idx="127">
                  <c:v>18435.569999999989</c:v>
                </c:pt>
                <c:pt idx="128">
                  <c:v>88381.800000000032</c:v>
                </c:pt>
                <c:pt idx="129">
                  <c:v>2917.26</c:v>
                </c:pt>
                <c:pt idx="130">
                  <c:v>1868838.030000001</c:v>
                </c:pt>
                <c:pt idx="131">
                  <c:v>5062.7400000000007</c:v>
                </c:pt>
                <c:pt idx="132">
                  <c:v>26166.72999999996</c:v>
                </c:pt>
                <c:pt idx="133">
                  <c:v>63427.709999999977</c:v>
                </c:pt>
                <c:pt idx="134">
                  <c:v>9256.7700000000041</c:v>
                </c:pt>
                <c:pt idx="135">
                  <c:v>128718.69000000029</c:v>
                </c:pt>
                <c:pt idx="136">
                  <c:v>35509.599999999969</c:v>
                </c:pt>
                <c:pt idx="137">
                  <c:v>26832.029999999992</c:v>
                </c:pt>
                <c:pt idx="138">
                  <c:v>155416.4699999998</c:v>
                </c:pt>
                <c:pt idx="139">
                  <c:v>1572881.5100000009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70178.679999999993</c:v>
                </c:pt>
                <c:pt idx="143">
                  <c:v>370</c:v>
                </c:pt>
                <c:pt idx="144">
                  <c:v>59705.910000000324</c:v>
                </c:pt>
                <c:pt idx="145">
                  <c:v>12566.28</c:v>
                </c:pt>
                <c:pt idx="146">
                  <c:v>9351.6300000000028</c:v>
                </c:pt>
                <c:pt idx="147">
                  <c:v>672108.71999999962</c:v>
                </c:pt>
                <c:pt idx="148">
                  <c:v>17739.37</c:v>
                </c:pt>
                <c:pt idx="149">
                  <c:v>78695.109999999622</c:v>
                </c:pt>
                <c:pt idx="150">
                  <c:v>45415.930000000008</c:v>
                </c:pt>
                <c:pt idx="151">
                  <c:v>2138.690000000001</c:v>
                </c:pt>
                <c:pt idx="152">
                  <c:v>24107.799999999941</c:v>
                </c:pt>
                <c:pt idx="153">
                  <c:v>39473.469999999987</c:v>
                </c:pt>
                <c:pt idx="154">
                  <c:v>3097.3300000000008</c:v>
                </c:pt>
                <c:pt idx="155">
                  <c:v>6248.8399999999983</c:v>
                </c:pt>
                <c:pt idx="156">
                  <c:v>7183.54</c:v>
                </c:pt>
                <c:pt idx="157">
                  <c:v>5843.9000000000005</c:v>
                </c:pt>
                <c:pt idx="158">
                  <c:v>12311.51000000002</c:v>
                </c:pt>
                <c:pt idx="159">
                  <c:v>2446.61</c:v>
                </c:pt>
                <c:pt idx="160">
                  <c:v>219562.2199999998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170893.5799999999</c:v>
                </c:pt>
                <c:pt idx="164">
                  <c:v>7122.0099999999939</c:v>
                </c:pt>
                <c:pt idx="165">
                  <c:v>63170.509999999907</c:v>
                </c:pt>
                <c:pt idx="166">
                  <c:v>132771.7300000001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7371.920000000001</c:v>
                </c:pt>
                <c:pt idx="170">
                  <c:v>633013.81000000681</c:v>
                </c:pt>
                <c:pt idx="171">
                  <c:v>6560.1300000000138</c:v>
                </c:pt>
                <c:pt idx="172">
                  <c:v>165933.01999999961</c:v>
                </c:pt>
                <c:pt idx="173">
                  <c:v>91122.50999999998</c:v>
                </c:pt>
                <c:pt idx="174">
                  <c:v>335624.27000000252</c:v>
                </c:pt>
                <c:pt idx="175">
                  <c:v>425134.77000000421</c:v>
                </c:pt>
                <c:pt idx="176">
                  <c:v>31401.55999999999</c:v>
                </c:pt>
                <c:pt idx="177">
                  <c:v>89683.459999999221</c:v>
                </c:pt>
                <c:pt idx="178">
                  <c:v>2517162.889999981</c:v>
                </c:pt>
                <c:pt idx="179">
                  <c:v>27064.610000000041</c:v>
                </c:pt>
                <c:pt idx="180">
                  <c:v>337254.40000000573</c:v>
                </c:pt>
                <c:pt idx="181">
                  <c:v>13856.95</c:v>
                </c:pt>
                <c:pt idx="182">
                  <c:v>64547.300000000207</c:v>
                </c:pt>
                <c:pt idx="183">
                  <c:v>40637.339999999997</c:v>
                </c:pt>
                <c:pt idx="184">
                  <c:v>269704.22000000038</c:v>
                </c:pt>
                <c:pt idx="185">
                  <c:v>80734.520000000019</c:v>
                </c:pt>
                <c:pt idx="186">
                  <c:v>19437.619999999981</c:v>
                </c:pt>
                <c:pt idx="187">
                  <c:v>1254.3</c:v>
                </c:pt>
                <c:pt idx="188">
                  <c:v>249354.89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178816.08999999979</c:v>
                </c:pt>
                <c:pt idx="195">
                  <c:v>69601.589999999982</c:v>
                </c:pt>
                <c:pt idx="196">
                  <c:v>101998.63</c:v>
                </c:pt>
                <c:pt idx="197">
                  <c:v>31118.570000000022</c:v>
                </c:pt>
                <c:pt idx="198">
                  <c:v>23166.78</c:v>
                </c:pt>
                <c:pt idx="199">
                  <c:v>126238.7900000001</c:v>
                </c:pt>
                <c:pt idx="200">
                  <c:v>41115.069999999978</c:v>
                </c:pt>
                <c:pt idx="201">
                  <c:v>66432.13</c:v>
                </c:pt>
                <c:pt idx="202">
                  <c:v>81846.06</c:v>
                </c:pt>
                <c:pt idx="203">
                  <c:v>77616.439999999886</c:v>
                </c:pt>
                <c:pt idx="204">
                  <c:v>18606.669999999998</c:v>
                </c:pt>
                <c:pt idx="205">
                  <c:v>2800</c:v>
                </c:pt>
                <c:pt idx="206">
                  <c:v>4344106.4300000072</c:v>
                </c:pt>
                <c:pt idx="207">
                  <c:v>25497.66</c:v>
                </c:pt>
                <c:pt idx="208">
                  <c:v>21433.649999999961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31028.730000000029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62112.390000000407</c:v>
                </c:pt>
                <c:pt idx="215">
                  <c:v>16323.96</c:v>
                </c:pt>
                <c:pt idx="216">
                  <c:v>350340.86000000697</c:v>
                </c:pt>
                <c:pt idx="217">
                  <c:v>33934.189999999973</c:v>
                </c:pt>
                <c:pt idx="218">
                  <c:v>49204.319999999963</c:v>
                </c:pt>
                <c:pt idx="219">
                  <c:v>27599.19</c:v>
                </c:pt>
                <c:pt idx="220">
                  <c:v>118889.94</c:v>
                </c:pt>
                <c:pt idx="221">
                  <c:v>35306.460000000006</c:v>
                </c:pt>
                <c:pt idx="222">
                  <c:v>245309.38999999859</c:v>
                </c:pt>
                <c:pt idx="223">
                  <c:v>17331.490000000002</c:v>
                </c:pt>
                <c:pt idx="224">
                  <c:v>16482.919999999998</c:v>
                </c:pt>
                <c:pt idx="225">
                  <c:v>88514.840000000127</c:v>
                </c:pt>
                <c:pt idx="226">
                  <c:v>106339.86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674.83999999999992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222516.0599999995</c:v>
                </c:pt>
                <c:pt idx="233">
                  <c:v>123772.25999999981</c:v>
                </c:pt>
                <c:pt idx="234">
                  <c:v>1930.89</c:v>
                </c:pt>
                <c:pt idx="235">
                  <c:v>273644.1600000037</c:v>
                </c:pt>
                <c:pt idx="236">
                  <c:v>168071.64999999959</c:v>
                </c:pt>
                <c:pt idx="237" formatCode="_(&quot;$&quot;* #,##0.00_);_(&quot;$&quot;* \(#,##0.00\);_(&quot;$&quot;* &quot;-&quot;??_);_(@_)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9329-464F-8B69-BE3FFDB1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285"/>
          <c:min val="410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48"/>
        <c:minorUnit val="30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'[5]Cifras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'[5]Cifras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139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203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 formatCode="General">
                  <c:v>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F3F-4386-B91D-8981820704D7}"/>
            </c:ext>
          </c:extLst>
        </c:ser>
        <c:ser>
          <c:idx val="1"/>
          <c:order val="1"/>
          <c:tx>
            <c:strRef>
              <c:f>'C:\RESPALDOS\Carolina\COSEDE\MECANISMOS\4.JOSE ANTONIO GUZMÁN\Reportes\3.Riesgos\2. Reportes PEM\2025\7.Julio\[REPORTE PEM 31 07 2025.xlsx]Cifras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'C:\RESPALDOS\Carolina\COSEDE\MECANISMOS\4.JOSE ANTONIO GUZMÁN\Reportes\3.Riesgos\2. Reportes PEM\2025\7.Julio\[REPORTE PEM 31 07 2025.xlsx]Cifras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'C:\RESPALDOS\Carolina\COSEDE\MECANISMOS\4.JOSE ANTONIO GUZMÁN\Reportes\3.Riesgos\2. Reportes PEM\2025\7.Julio\[REPORTE PEM 31 07 2025.xlsx]Cifras SD'!$J$27:$J$263</c15:sqref>
                        </c15:formulaRef>
                      </c:ext>
                    </c:extLst>
                    <c:strCache>
                      <c:ptCount val="237"/>
                      <c:pt idx="0">
                        <c:v>Fecha Resolución</c:v>
                      </c:pt>
                      <c:pt idx="1">
                        <c:v>45761</c:v>
                      </c:pt>
                      <c:pt idx="2">
                        <c:v>41884</c:v>
                      </c:pt>
                      <c:pt idx="3">
                        <c:v>41365</c:v>
                      </c:pt>
                      <c:pt idx="4">
                        <c:v>43587</c:v>
                      </c:pt>
                      <c:pt idx="5">
                        <c:v>43871</c:v>
                      </c:pt>
                      <c:pt idx="6">
                        <c:v>42846</c:v>
                      </c:pt>
                      <c:pt idx="7">
                        <c:v>43390</c:v>
                      </c:pt>
                      <c:pt idx="8">
                        <c:v>44061</c:v>
                      </c:pt>
                      <c:pt idx="9">
                        <c:v>44203</c:v>
                      </c:pt>
                      <c:pt idx="10">
                        <c:v>43496</c:v>
                      </c:pt>
                      <c:pt idx="11">
                        <c:v>42983</c:v>
                      </c:pt>
                      <c:pt idx="12">
                        <c:v>44987</c:v>
                      </c:pt>
                      <c:pt idx="13">
                        <c:v>42695</c:v>
                      </c:pt>
                      <c:pt idx="14">
                        <c:v>45071</c:v>
                      </c:pt>
                      <c:pt idx="15">
                        <c:v>42866</c:v>
                      </c:pt>
                      <c:pt idx="16">
                        <c:v>42065</c:v>
                      </c:pt>
                      <c:pt idx="17">
                        <c:v>42601</c:v>
                      </c:pt>
                      <c:pt idx="18">
                        <c:v>42265</c:v>
                      </c:pt>
                      <c:pt idx="19">
                        <c:v>43250</c:v>
                      </c:pt>
                      <c:pt idx="20">
                        <c:v>43727</c:v>
                      </c:pt>
                      <c:pt idx="21">
                        <c:v>44203</c:v>
                      </c:pt>
                      <c:pt idx="22">
                        <c:v>44222</c:v>
                      </c:pt>
                      <c:pt idx="23">
                        <c:v>44764</c:v>
                      </c:pt>
                      <c:pt idx="24">
                        <c:v>43217</c:v>
                      </c:pt>
                      <c:pt idx="25">
                        <c:v>43006</c:v>
                      </c:pt>
                      <c:pt idx="26">
                        <c:v>42832</c:v>
                      </c:pt>
                      <c:pt idx="27">
                        <c:v>41820</c:v>
                      </c:pt>
                      <c:pt idx="28">
                        <c:v>41991</c:v>
                      </c:pt>
                      <c:pt idx="29">
                        <c:v>45183</c:v>
                      </c:pt>
                      <c:pt idx="30">
                        <c:v>42682</c:v>
                      </c:pt>
                      <c:pt idx="31">
                        <c:v>42808</c:v>
                      </c:pt>
                      <c:pt idx="32">
                        <c:v>43585</c:v>
                      </c:pt>
                      <c:pt idx="33">
                        <c:v>43182</c:v>
                      </c:pt>
                      <c:pt idx="34">
                        <c:v>44011</c:v>
                      </c:pt>
                      <c:pt idx="35">
                        <c:v>42145</c:v>
                      </c:pt>
                      <c:pt idx="36">
                        <c:v>42837</c:v>
                      </c:pt>
                      <c:pt idx="37">
                        <c:v>42804</c:v>
                      </c:pt>
                      <c:pt idx="38">
                        <c:v>43495</c:v>
                      </c:pt>
                      <c:pt idx="39">
                        <c:v>42265</c:v>
                      </c:pt>
                      <c:pt idx="40">
                        <c:v>42268</c:v>
                      </c:pt>
                      <c:pt idx="41">
                        <c:v>42796</c:v>
                      </c:pt>
                      <c:pt idx="42">
                        <c:v>44469</c:v>
                      </c:pt>
                      <c:pt idx="43">
                        <c:v>45643</c:v>
                      </c:pt>
                      <c:pt idx="44">
                        <c:v>43062</c:v>
                      </c:pt>
                      <c:pt idx="45">
                        <c:v>42608</c:v>
                      </c:pt>
                      <c:pt idx="46">
                        <c:v>42292</c:v>
                      </c:pt>
                      <c:pt idx="47">
                        <c:v>42179</c:v>
                      </c:pt>
                      <c:pt idx="48">
                        <c:v>43087</c:v>
                      </c:pt>
                      <c:pt idx="49">
                        <c:v>42760</c:v>
                      </c:pt>
                      <c:pt idx="50">
                        <c:v>42663</c:v>
                      </c:pt>
                      <c:pt idx="51">
                        <c:v>42933</c:v>
                      </c:pt>
                      <c:pt idx="52">
                        <c:v>45030</c:v>
                      </c:pt>
                      <c:pt idx="53">
                        <c:v>42780</c:v>
                      </c:pt>
                      <c:pt idx="54">
                        <c:v>42811</c:v>
                      </c:pt>
                      <c:pt idx="55">
                        <c:v>45441</c:v>
                      </c:pt>
                      <c:pt idx="56">
                        <c:v>42824</c:v>
                      </c:pt>
                      <c:pt idx="57">
                        <c:v>42725</c:v>
                      </c:pt>
                      <c:pt idx="58">
                        <c:v>42069</c:v>
                      </c:pt>
                      <c:pt idx="59">
                        <c:v>42951</c:v>
                      </c:pt>
                      <c:pt idx="60">
                        <c:v>45187</c:v>
                      </c:pt>
                      <c:pt idx="61">
                        <c:v>41915</c:v>
                      </c:pt>
                      <c:pt idx="62">
                        <c:v>42822</c:v>
                      </c:pt>
                      <c:pt idx="63">
                        <c:v>42870</c:v>
                      </c:pt>
                      <c:pt idx="64">
                        <c:v>43131</c:v>
                      </c:pt>
                      <c:pt idx="65">
                        <c:v>42507</c:v>
                      </c:pt>
                      <c:pt idx="66">
                        <c:v>42557</c:v>
                      </c:pt>
                      <c:pt idx="67">
                        <c:v>42451</c:v>
                      </c:pt>
                      <c:pt idx="68">
                        <c:v>42815</c:v>
                      </c:pt>
                      <c:pt idx="69">
                        <c:v>42153</c:v>
                      </c:pt>
                      <c:pt idx="70">
                        <c:v>42865</c:v>
                      </c:pt>
                      <c:pt idx="71">
                        <c:v>42996</c:v>
                      </c:pt>
                      <c:pt idx="72">
                        <c:v>42978</c:v>
                      </c:pt>
                      <c:pt idx="73">
                        <c:v>41991</c:v>
                      </c:pt>
                      <c:pt idx="74">
                        <c:v>42779</c:v>
                      </c:pt>
                      <c:pt idx="75">
                        <c:v>43875</c:v>
                      </c:pt>
                      <c:pt idx="76">
                        <c:v>43608</c:v>
                      </c:pt>
                      <c:pt idx="77">
                        <c:v>43243</c:v>
                      </c:pt>
                      <c:pt idx="78">
                        <c:v>44337</c:v>
                      </c:pt>
                      <c:pt idx="79">
                        <c:v>42599</c:v>
                      </c:pt>
                      <c:pt idx="80">
                        <c:v>41754</c:v>
                      </c:pt>
                      <c:pt idx="81">
                        <c:v>42762</c:v>
                      </c:pt>
                      <c:pt idx="82">
                        <c:v>42808</c:v>
                      </c:pt>
                      <c:pt idx="83">
                        <c:v>42824</c:v>
                      </c:pt>
                      <c:pt idx="84">
                        <c:v>44750</c:v>
                      </c:pt>
                      <c:pt idx="85">
                        <c:v>42835</c:v>
                      </c:pt>
                      <c:pt idx="86">
                        <c:v>44007</c:v>
                      </c:pt>
                      <c:pt idx="87">
                        <c:v>42816</c:v>
                      </c:pt>
                      <c:pt idx="88">
                        <c:v>45264</c:v>
                      </c:pt>
                      <c:pt idx="89">
                        <c:v>43167</c:v>
                      </c:pt>
                      <c:pt idx="90">
                        <c:v>42808</c:v>
                      </c:pt>
                      <c:pt idx="91">
                        <c:v>43224</c:v>
                      </c:pt>
                      <c:pt idx="92">
                        <c:v>43607</c:v>
                      </c:pt>
                      <c:pt idx="93">
                        <c:v>44855</c:v>
                      </c:pt>
                      <c:pt idx="94">
                        <c:v>43662</c:v>
                      </c:pt>
                      <c:pt idx="95">
                        <c:v>43437</c:v>
                      </c:pt>
                      <c:pt idx="96">
                        <c:v>42762</c:v>
                      </c:pt>
                      <c:pt idx="97">
                        <c:v>42180</c:v>
                      </c:pt>
                      <c:pt idx="98">
                        <c:v>42056</c:v>
                      </c:pt>
                      <c:pt idx="99">
                        <c:v>45307</c:v>
                      </c:pt>
                      <c:pt idx="100">
                        <c:v>45301</c:v>
                      </c:pt>
                      <c:pt idx="101">
                        <c:v>42335</c:v>
                      </c:pt>
                      <c:pt idx="102">
                        <c:v>42674</c:v>
                      </c:pt>
                      <c:pt idx="103">
                        <c:v>45289</c:v>
                      </c:pt>
                      <c:pt idx="104">
                        <c:v>42824</c:v>
                      </c:pt>
                      <c:pt idx="105">
                        <c:v>42780</c:v>
                      </c:pt>
                      <c:pt idx="106">
                        <c:v>42403</c:v>
                      </c:pt>
                      <c:pt idx="107">
                        <c:v>42895</c:v>
                      </c:pt>
                      <c:pt idx="108">
                        <c:v>43924</c:v>
                      </c:pt>
                      <c:pt idx="109">
                        <c:v>43325</c:v>
                      </c:pt>
                      <c:pt idx="110">
                        <c:v>44589</c:v>
                      </c:pt>
                      <c:pt idx="111">
                        <c:v>42037</c:v>
                      </c:pt>
                      <c:pt idx="112">
                        <c:v>42244</c:v>
                      </c:pt>
                      <c:pt idx="113">
                        <c:v>42019</c:v>
                      </c:pt>
                      <c:pt idx="114">
                        <c:v>43896</c:v>
                      </c:pt>
                      <c:pt idx="115">
                        <c:v>43315</c:v>
                      </c:pt>
                      <c:pt idx="116">
                        <c:v>44579</c:v>
                      </c:pt>
                      <c:pt idx="117">
                        <c:v>42128</c:v>
                      </c:pt>
                      <c:pt idx="118">
                        <c:v>43741</c:v>
                      </c:pt>
                      <c:pt idx="119">
                        <c:v>42892</c:v>
                      </c:pt>
                      <c:pt idx="120">
                        <c:v>42971</c:v>
                      </c:pt>
                      <c:pt idx="121">
                        <c:v>44358</c:v>
                      </c:pt>
                      <c:pt idx="122">
                        <c:v>42779</c:v>
                      </c:pt>
                      <c:pt idx="123">
                        <c:v>42824</c:v>
                      </c:pt>
                      <c:pt idx="124">
                        <c:v>42845</c:v>
                      </c:pt>
                      <c:pt idx="125">
                        <c:v>42699</c:v>
                      </c:pt>
                      <c:pt idx="126">
                        <c:v>42572</c:v>
                      </c:pt>
                      <c:pt idx="127">
                        <c:v>44068</c:v>
                      </c:pt>
                      <c:pt idx="128">
                        <c:v>42992</c:v>
                      </c:pt>
                      <c:pt idx="129">
                        <c:v>44967</c:v>
                      </c:pt>
                      <c:pt idx="130">
                        <c:v>42929</c:v>
                      </c:pt>
                      <c:pt idx="131">
                        <c:v>42825</c:v>
                      </c:pt>
                      <c:pt idx="132">
                        <c:v>42835</c:v>
                      </c:pt>
                      <c:pt idx="133">
                        <c:v>43871</c:v>
                      </c:pt>
                      <c:pt idx="134">
                        <c:v>42538</c:v>
                      </c:pt>
                      <c:pt idx="135">
                        <c:v>43438</c:v>
                      </c:pt>
                      <c:pt idx="136">
                        <c:v>42720</c:v>
                      </c:pt>
                      <c:pt idx="137">
                        <c:v>42877</c:v>
                      </c:pt>
                      <c:pt idx="138">
                        <c:v>43046</c:v>
                      </c:pt>
                      <c:pt idx="139">
                        <c:v>44672</c:v>
                      </c:pt>
                      <c:pt idx="140">
                        <c:v>42824</c:v>
                      </c:pt>
                      <c:pt idx="141">
                        <c:v>42781</c:v>
                      </c:pt>
                      <c:pt idx="142">
                        <c:v>42662</c:v>
                      </c:pt>
                      <c:pt idx="143">
                        <c:v>42835</c:v>
                      </c:pt>
                      <c:pt idx="144">
                        <c:v>44693</c:v>
                      </c:pt>
                      <c:pt idx="145">
                        <c:v>42824</c:v>
                      </c:pt>
                      <c:pt idx="146">
                        <c:v>42598</c:v>
                      </c:pt>
                      <c:pt idx="147">
                        <c:v>42128</c:v>
                      </c:pt>
                      <c:pt idx="148">
                        <c:v>42790</c:v>
                      </c:pt>
                      <c:pt idx="149">
                        <c:v>43487</c:v>
                      </c:pt>
                      <c:pt idx="150">
                        <c:v>43326</c:v>
                      </c:pt>
                      <c:pt idx="151">
                        <c:v>42592</c:v>
                      </c:pt>
                      <c:pt idx="152">
                        <c:v>43168</c:v>
                      </c:pt>
                      <c:pt idx="153">
                        <c:v>42808</c:v>
                      </c:pt>
                      <c:pt idx="154">
                        <c:v>42018</c:v>
                      </c:pt>
                      <c:pt idx="155">
                        <c:v>42761</c:v>
                      </c:pt>
                      <c:pt idx="156">
                        <c:v>45034</c:v>
                      </c:pt>
                      <c:pt idx="157">
                        <c:v>43607</c:v>
                      </c:pt>
                      <c:pt idx="158">
                        <c:v>42646</c:v>
                      </c:pt>
                      <c:pt idx="159">
                        <c:v>44186</c:v>
                      </c:pt>
                      <c:pt idx="160">
                        <c:v>43231</c:v>
                      </c:pt>
                      <c:pt idx="161">
                        <c:v>44923</c:v>
                      </c:pt>
                      <c:pt idx="162">
                        <c:v>43591</c:v>
                      </c:pt>
                      <c:pt idx="163">
                        <c:v>43452</c:v>
                      </c:pt>
                      <c:pt idx="164">
                        <c:v>42900</c:v>
                      </c:pt>
                      <c:pt idx="165">
                        <c:v>43804</c:v>
                      </c:pt>
                      <c:pt idx="166">
                        <c:v>42865</c:v>
                      </c:pt>
                      <c:pt idx="167">
                        <c:v>42587</c:v>
                      </c:pt>
                      <c:pt idx="168">
                        <c:v>44335</c:v>
                      </c:pt>
                      <c:pt idx="169">
                        <c:v>41970</c:v>
                      </c:pt>
                      <c:pt idx="170">
                        <c:v>42822</c:v>
                      </c:pt>
                      <c:pt idx="171">
                        <c:v>43164</c:v>
                      </c:pt>
                      <c:pt idx="172">
                        <c:v>41978</c:v>
                      </c:pt>
                      <c:pt idx="173">
                        <c:v>43136</c:v>
                      </c:pt>
                      <c:pt idx="174">
                        <c:v>42573</c:v>
                      </c:pt>
                      <c:pt idx="175">
                        <c:v>42695</c:v>
                      </c:pt>
                      <c:pt idx="176">
                        <c:v>42968</c:v>
                      </c:pt>
                      <c:pt idx="177">
                        <c:v>45278</c:v>
                      </c:pt>
                      <c:pt idx="178">
                        <c:v>42816</c:v>
                      </c:pt>
                      <c:pt idx="179">
                        <c:v>42157</c:v>
                      </c:pt>
                      <c:pt idx="180">
                        <c:v>42944</c:v>
                      </c:pt>
                      <c:pt idx="181">
                        <c:v>42697</c:v>
                      </c:pt>
                      <c:pt idx="182">
                        <c:v>42815</c:v>
                      </c:pt>
                      <c:pt idx="183">
                        <c:v>43224</c:v>
                      </c:pt>
                      <c:pt idx="184">
                        <c:v>43187</c:v>
                      </c:pt>
                      <c:pt idx="185">
                        <c:v>42032</c:v>
                      </c:pt>
                      <c:pt idx="186">
                        <c:v>42195</c:v>
                      </c:pt>
                      <c:pt idx="187">
                        <c:v>43472</c:v>
                      </c:pt>
                      <c:pt idx="188">
                        <c:v>43762</c:v>
                      </c:pt>
                      <c:pt idx="189">
                        <c:v>43272</c:v>
                      </c:pt>
                      <c:pt idx="190">
                        <c:v>42870</c:v>
                      </c:pt>
                      <c:pt idx="191">
                        <c:v>42891</c:v>
                      </c:pt>
                      <c:pt idx="192">
                        <c:v>42865</c:v>
                      </c:pt>
                      <c:pt idx="193">
                        <c:v>42884</c:v>
                      </c:pt>
                      <c:pt idx="194">
                        <c:v>42815</c:v>
                      </c:pt>
                      <c:pt idx="195">
                        <c:v>43076</c:v>
                      </c:pt>
                      <c:pt idx="196">
                        <c:v>45545</c:v>
                      </c:pt>
                      <c:pt idx="197">
                        <c:v>42822</c:v>
                      </c:pt>
                      <c:pt idx="198">
                        <c:v>44578</c:v>
                      </c:pt>
                      <c:pt idx="199">
                        <c:v>42762</c:v>
                      </c:pt>
                      <c:pt idx="200">
                        <c:v>43384</c:v>
                      </c:pt>
                      <c:pt idx="201">
                        <c:v>44475</c:v>
                      </c:pt>
                      <c:pt idx="202">
                        <c:v>42703</c:v>
                      </c:pt>
                      <c:pt idx="203">
                        <c:v>42067</c:v>
                      </c:pt>
                      <c:pt idx="204">
                        <c:v>45197</c:v>
                      </c:pt>
                      <c:pt idx="205">
                        <c:v>43859</c:v>
                      </c:pt>
                      <c:pt idx="206">
                        <c:v>43417</c:v>
                      </c:pt>
                      <c:pt idx="207">
                        <c:v>42815</c:v>
                      </c:pt>
                      <c:pt idx="208">
                        <c:v>43447</c:v>
                      </c:pt>
                      <c:pt idx="209">
                        <c:v>43270</c:v>
                      </c:pt>
                      <c:pt idx="210">
                        <c:v>44995</c:v>
                      </c:pt>
                      <c:pt idx="211">
                        <c:v>42020</c:v>
                      </c:pt>
                      <c:pt idx="212">
                        <c:v>44559</c:v>
                      </c:pt>
                      <c:pt idx="213">
                        <c:v>43166</c:v>
                      </c:pt>
                      <c:pt idx="214">
                        <c:v>42865</c:v>
                      </c:pt>
                      <c:pt idx="215">
                        <c:v>42121</c:v>
                      </c:pt>
                      <c:pt idx="216">
                        <c:v>42706</c:v>
                      </c:pt>
                      <c:pt idx="217">
                        <c:v>44517</c:v>
                      </c:pt>
                      <c:pt idx="218">
                        <c:v>43677</c:v>
                      </c:pt>
                      <c:pt idx="219">
                        <c:v>42557</c:v>
                      </c:pt>
                      <c:pt idx="220">
                        <c:v>43294</c:v>
                      </c:pt>
                      <c:pt idx="221">
                        <c:v>42502</c:v>
                      </c:pt>
                      <c:pt idx="222">
                        <c:v>42997</c:v>
                      </c:pt>
                      <c:pt idx="223">
                        <c:v>43186</c:v>
                      </c:pt>
                      <c:pt idx="224">
                        <c:v>43445</c:v>
                      </c:pt>
                      <c:pt idx="225">
                        <c:v>42779</c:v>
                      </c:pt>
                      <c:pt idx="226">
                        <c:v>43433</c:v>
                      </c:pt>
                      <c:pt idx="227">
                        <c:v>42836</c:v>
                      </c:pt>
                      <c:pt idx="228">
                        <c:v>44123</c:v>
                      </c:pt>
                      <c:pt idx="229">
                        <c:v>42706</c:v>
                      </c:pt>
                      <c:pt idx="230">
                        <c:v>42891</c:v>
                      </c:pt>
                      <c:pt idx="231">
                        <c:v>42801</c:v>
                      </c:pt>
                      <c:pt idx="232">
                        <c:v>44341</c:v>
                      </c:pt>
                      <c:pt idx="233">
                        <c:v>42891</c:v>
                      </c:pt>
                      <c:pt idx="234">
                        <c:v>41764</c:v>
                      </c:pt>
                      <c:pt idx="235">
                        <c:v>45483</c:v>
                      </c:pt>
                      <c:pt idx="236">
                        <c:v>42564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F3F-4386-B91D-89818207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8A-4992-A5F9-CF341F37F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A-4992-A5F9-CF341F37F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4626896"/>
        <c:axId val="284627440"/>
        <c:axId val="0"/>
      </c:bar3DChart>
      <c:catAx>
        <c:axId val="284626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627440"/>
        <c:crosses val="autoZero"/>
        <c:auto val="1"/>
        <c:lblAlgn val="ctr"/>
        <c:lblOffset val="100"/>
        <c:noMultiLvlLbl val="0"/>
      </c:catAx>
      <c:valAx>
        <c:axId val="284627440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84626896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'[4]Cifras SP'!$C$35:$C$39</c:f>
              <c:numCache>
                <c:formatCode>General</c:formatCode>
                <c:ptCount val="5"/>
                <c:pt idx="0">
                  <c:v>246</c:v>
                </c:pt>
                <c:pt idx="4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4-4141-8898-C353F9005795}"/>
            </c:ext>
          </c:extLst>
        </c:ser>
        <c:ser>
          <c:idx val="1"/>
          <c:order val="1"/>
          <c:tx>
            <c:strRef>
              <c:f>'[4]Cifras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'[4]Cifras SP'!$D$35:$D$39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141-8898-C353F900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'[1]Cifras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2-43DC-AADD-D4C43C2E0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'[1]Cifras SP'!$Q$28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2-43DC-AADD-D4C43C2E07CD}"/>
            </c:ext>
          </c:extLst>
        </c:ser>
        <c:ser>
          <c:idx val="0"/>
          <c:order val="1"/>
          <c:tx>
            <c:strRef>
              <c:f>'[1]Cifras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2-43DC-AADD-D4C43C2E07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'[1]Cifras SP'!$P$28</c:f>
              <c:numCache>
                <c:formatCode>General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22-43DC-AADD-D4C43C2E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579120</xdr:colOff>
      <xdr:row>40</xdr:row>
      <xdr:rowOff>121921</xdr:rowOff>
    </xdr:from>
    <xdr:to>
      <xdr:col>12</xdr:col>
      <xdr:colOff>579120</xdr:colOff>
      <xdr:row>59</xdr:row>
      <xdr:rowOff>68580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660864-1C0A-4BF3-A97D-0C0F5803D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2616517</xdr:colOff>
      <xdr:row>40</xdr:row>
      <xdr:rowOff>91440</xdr:rowOff>
    </xdr:from>
    <xdr:to>
      <xdr:col>5</xdr:col>
      <xdr:colOff>129541</xdr:colOff>
      <xdr:row>63</xdr:row>
      <xdr:rowOff>131445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F025DF8-8BB3-4827-9160-EFEA5AF7E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3</xdr:row>
      <xdr:rowOff>68580</xdr:rowOff>
    </xdr:from>
    <xdr:to>
      <xdr:col>5</xdr:col>
      <xdr:colOff>984988</xdr:colOff>
      <xdr:row>20</xdr:row>
      <xdr:rowOff>134919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EDEB84B-F85B-499B-980B-A3BC8116E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108858</xdr:colOff>
      <xdr:row>9</xdr:row>
      <xdr:rowOff>54429</xdr:rowOff>
    </xdr:from>
    <xdr:to>
      <xdr:col>16</xdr:col>
      <xdr:colOff>522757</xdr:colOff>
      <xdr:row>31</xdr:row>
      <xdr:rowOff>3639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2AF79F-5F38-4882-9635-CFF089CF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1629" y="1676400"/>
          <a:ext cx="12518814" cy="3780982"/>
        </a:xfrm>
        <a:prstGeom prst="rect">
          <a:avLst/>
        </a:prstGeom>
      </xdr:spPr>
    </xdr:pic>
    <xdr:clientData/>
  </xdr:twoCellAnchor>
  <xdr:twoCellAnchor editAs="oneCell">
    <xdr:from>
      <xdr:col>1</xdr:col>
      <xdr:colOff>32658</xdr:colOff>
      <xdr:row>39</xdr:row>
      <xdr:rowOff>141514</xdr:rowOff>
    </xdr:from>
    <xdr:to>
      <xdr:col>15</xdr:col>
      <xdr:colOff>241931</xdr:colOff>
      <xdr:row>59</xdr:row>
      <xdr:rowOff>17646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DED8EB-0AF7-4F80-AE8E-74B651DE2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5429" y="6988628"/>
          <a:ext cx="11530416" cy="3359561"/>
        </a:xfrm>
        <a:prstGeom prst="rect">
          <a:avLst/>
        </a:prstGeom>
      </xdr:spPr>
    </xdr:pic>
    <xdr:clientData/>
  </xdr:twoCellAnchor>
  <xdr:twoCellAnchor editAs="oneCell">
    <xdr:from>
      <xdr:col>1</xdr:col>
      <xdr:colOff>43543</xdr:colOff>
      <xdr:row>62</xdr:row>
      <xdr:rowOff>43543</xdr:rowOff>
    </xdr:from>
    <xdr:to>
      <xdr:col>8</xdr:col>
      <xdr:colOff>304799</xdr:colOff>
      <xdr:row>82</xdr:row>
      <xdr:rowOff>34328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619180-82D5-47AA-BD99-7B73AD0C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6314" y="10885714"/>
          <a:ext cx="6095999" cy="34742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533400</xdr:colOff>
      <xdr:row>23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C7D459-206E-4A61-8F37-2CED936A3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182880</xdr:colOff>
      <xdr:row>1</xdr:row>
      <xdr:rowOff>45720</xdr:rowOff>
    </xdr:from>
    <xdr:to>
      <xdr:col>25</xdr:col>
      <xdr:colOff>571330</xdr:colOff>
      <xdr:row>21</xdr:row>
      <xdr:rowOff>70733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29BC73-2E8E-4344-89E6-E73C6F5DE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0.05903</cdr:x>
      <cdr:y>0.79545</cdr:y>
    </cdr:from>
    <cdr:to>
      <cdr:x>1</cdr:x>
      <cdr:y>0.85597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40275" y="2827551"/>
          <a:ext cx="10206320" cy="2151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2013                   2014                     2015                  2016</a:t>
          </a:r>
          <a:r>
            <a:rPr lang="es-EC" sz="1100" baseline="0"/>
            <a:t>                    2017                  2018                   2019                 2020                 2021                2022             2023               2024             2025   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5%2011%202025.xlsx" TargetMode="External"/><Relationship Id="rId1" Type="http://schemas.openxmlformats.org/officeDocument/2006/relationships/externalLinkPath" Target="file:///C:\Users\mariajose.iza\Downloads\3.REPORTE%20PEM%2005%201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REPORTE%20PEM%2031%2005%202025.xlsx" TargetMode="External"/><Relationship Id="rId1" Type="http://schemas.openxmlformats.org/officeDocument/2006/relationships/externalLinkPath" Target="file:///C:\Users\mariajose.iza\Downloads\REPORTE%20PEM%2031%2005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30%2009%202025%20(1).xlsx" TargetMode="External"/><Relationship Id="rId1" Type="http://schemas.openxmlformats.org/officeDocument/2006/relationships/externalLinkPath" Target="file:///C:\Users\mariajose.iza\Downloads\3.REPORTE%20PEM%2030%2009%202025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3%2012%202025%20(1).xlsx" TargetMode="External"/><Relationship Id="rId1" Type="http://schemas.openxmlformats.org/officeDocument/2006/relationships/externalLinkPath" Target="file:///C:\Users\mariajose.iza\Downloads\3.REPORTE%20PEM%2003%2012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24208307.05000101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1721707.570000001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53547613.939999543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72248.459999999977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43302.499999999913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246669.90000000011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226286.13999999969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4118.3099999999986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175757.65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7747351.8600000516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95011.359999999942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75532.940000000017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44363.359999999993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605427.72000000265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9245330.1100000143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185945.72000000361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39223.769999999997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47552.100000000042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20827.78000000001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61398.729999999967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371398.47000000149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23870.12999999999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727068.52000001236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82359436.389999747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1517929.9400000109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6250.88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3419394.5999999992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100934.4099999999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6584.0700000000043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553601.87000000139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15700.430000000009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22863.839999999989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76493.680000000022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27596.509999999798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6789.7499999999973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38973.299999999967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1026876.160000001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9106962.5900000446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53692.229999999967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16225.80999999999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77172387.410003245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23784.70999999997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6570.9700000000012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82208.809999999983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19808.150000000009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43701.459999999941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365302.13000000041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302028.43000000058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84061.830000000031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1333410.550000007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85257.720000000016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4013.2799999999961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148709.3800000003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47491.150000000023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33068.660000000062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32931.089999999836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218060.85000000021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19414.14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4663687.3599999789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91827.190000000031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23730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34587.309999999983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77923.789999999892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4788029.999999891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21153.94999999999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255846.03999999989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5951.2600000000248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872695.80000000296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12081.320000000011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6385.6500000000024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76188.990000000093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9124.0099999999984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263787.73999999958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97910.160000000353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333274.85999999969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88381.799999999959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1868838.030000014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5062.7400000000034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26166.73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63427.709999999883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128718.69000000021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35509.599999999991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26832.030000000021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155416.4700000005</v>
          </cell>
          <cell r="P166">
            <v>139</v>
          </cell>
          <cell r="R166">
            <v>9</v>
          </cell>
        </row>
        <row r="167">
          <cell r="D167">
            <v>42951</v>
          </cell>
          <cell r="M167">
            <v>1572881.510000003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70178.679999999978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59705.910000000164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12566.27999999999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672108.71999999939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78695.109999999841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45415.929999999928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24107.799999999981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39473.469999999987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3097.33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6248.8400000000011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7183.5399999999991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5843.8999999999987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219562.21999999939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170893.5800000001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7122.0099999999984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63170.509999999951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132771.7300000001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7371.9199999999992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633013.81000000169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6560.1300000000056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91122.51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335624.27000000293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425134.77000000142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31401.559999999969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89683.459999999788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2517162.890000008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337254.40000000357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13856.95000000001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64547.300000000097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269704.22000000032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80734.519999999902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19437.620000000032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351471.82000000041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70083.310000000041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178816.09000000029</v>
          </cell>
          <cell r="P222">
            <v>203</v>
          </cell>
          <cell r="R222">
            <v>2</v>
          </cell>
        </row>
        <row r="223">
          <cell r="D223">
            <v>42551</v>
          </cell>
          <cell r="M223">
            <v>69601.59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41115.07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66432.130000000019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81846.059999999983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77616.439999999959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4344106.4299997576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21433.65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62112.390000000232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350340.86000000051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33934.189999999988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49204.320000000007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35306.459999999992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245309.38999999929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88514.839999999851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106339.86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33234.709999999897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23971.94000000001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222516.06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1930.889999999999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273644.16000000149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168071.64999999921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/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/>
      <sheetData sheetId="1"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24208307.05000202</v>
          </cell>
          <cell r="P28">
            <v>9</v>
          </cell>
          <cell r="R28">
            <v>6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24</v>
          </cell>
        </row>
        <row r="30">
          <cell r="D30">
            <v>41350</v>
          </cell>
          <cell r="M30">
            <v>53547613.939999908</v>
          </cell>
          <cell r="P30">
            <v>6</v>
          </cell>
          <cell r="R30">
            <v>9</v>
          </cell>
        </row>
        <row r="31">
          <cell r="D31">
            <v>43489</v>
          </cell>
          <cell r="M31">
            <v>51175.820000000007</v>
          </cell>
          <cell r="P31">
            <v>58</v>
          </cell>
          <cell r="R31">
            <v>3</v>
          </cell>
        </row>
        <row r="32">
          <cell r="D32">
            <v>43810</v>
          </cell>
          <cell r="M32">
            <v>3042.82</v>
          </cell>
          <cell r="P32">
            <v>36</v>
          </cell>
          <cell r="R32">
            <v>1</v>
          </cell>
        </row>
        <row r="33">
          <cell r="D33">
            <v>42506</v>
          </cell>
          <cell r="M33">
            <v>14458.24</v>
          </cell>
          <cell r="P33">
            <v>222</v>
          </cell>
          <cell r="R33">
            <v>20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17</v>
          </cell>
        </row>
        <row r="35">
          <cell r="D35">
            <v>44013</v>
          </cell>
          <cell r="M35">
            <v>43302.499999999884</v>
          </cell>
          <cell r="P35">
            <v>27</v>
          </cell>
          <cell r="R35">
            <v>20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20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23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20</v>
          </cell>
        </row>
        <row r="39">
          <cell r="D39">
            <v>44832</v>
          </cell>
          <cell r="M39">
            <v>175757.64999999941</v>
          </cell>
          <cell r="P39">
            <v>99</v>
          </cell>
          <cell r="R39">
            <v>5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24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20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13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30</v>
          </cell>
        </row>
        <row r="45">
          <cell r="D45">
            <v>42240</v>
          </cell>
          <cell r="M45">
            <v>7747351.8600000879</v>
          </cell>
          <cell r="P45">
            <v>10</v>
          </cell>
          <cell r="R45">
            <v>9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35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16</v>
          </cell>
        </row>
        <row r="48">
          <cell r="D48">
            <v>44077</v>
          </cell>
          <cell r="M48">
            <v>20996.28</v>
          </cell>
          <cell r="P48">
            <v>80</v>
          </cell>
          <cell r="R48">
            <v>28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27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10</v>
          </cell>
        </row>
        <row r="51">
          <cell r="D51">
            <v>43097</v>
          </cell>
          <cell r="M51">
            <v>75532.93999999993</v>
          </cell>
          <cell r="P51">
            <v>71</v>
          </cell>
          <cell r="R51">
            <v>34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10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24</v>
          </cell>
        </row>
        <row r="54">
          <cell r="D54">
            <v>41800</v>
          </cell>
          <cell r="M54">
            <v>605427.71999999951</v>
          </cell>
          <cell r="P54">
            <v>5</v>
          </cell>
          <cell r="R54">
            <v>10</v>
          </cell>
        </row>
        <row r="55">
          <cell r="D55">
            <v>41809</v>
          </cell>
          <cell r="M55">
            <v>39561.529999999992</v>
          </cell>
          <cell r="P55">
            <v>103</v>
          </cell>
          <cell r="R55">
            <v>10</v>
          </cell>
        </row>
        <row r="56">
          <cell r="D56">
            <v>45105</v>
          </cell>
          <cell r="M56">
            <v>9245330.109999992</v>
          </cell>
          <cell r="P56">
            <v>51</v>
          </cell>
          <cell r="R56">
            <v>12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37</v>
          </cell>
        </row>
        <row r="58">
          <cell r="D58">
            <v>42551</v>
          </cell>
          <cell r="M58">
            <v>39223.770000000033</v>
          </cell>
          <cell r="P58">
            <v>162</v>
          </cell>
          <cell r="R58">
            <v>5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26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22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6</v>
          </cell>
        </row>
        <row r="62">
          <cell r="D62">
            <v>41857</v>
          </cell>
          <cell r="M62">
            <v>20827.78000000001</v>
          </cell>
          <cell r="P62">
            <v>161</v>
          </cell>
          <cell r="R62">
            <v>7</v>
          </cell>
        </row>
        <row r="63">
          <cell r="D63">
            <v>42535</v>
          </cell>
          <cell r="M63">
            <v>61398.73</v>
          </cell>
          <cell r="P63">
            <v>192</v>
          </cell>
          <cell r="R63">
            <v>28</v>
          </cell>
        </row>
        <row r="64">
          <cell r="D64">
            <v>42675</v>
          </cell>
          <cell r="M64">
            <v>371398.47000000213</v>
          </cell>
          <cell r="P64">
            <v>74</v>
          </cell>
          <cell r="R64">
            <v>24</v>
          </cell>
        </row>
        <row r="65">
          <cell r="D65">
            <v>43377</v>
          </cell>
          <cell r="M65">
            <v>23870.130000000059</v>
          </cell>
          <cell r="P65">
            <v>71</v>
          </cell>
          <cell r="R65">
            <v>27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16</v>
          </cell>
        </row>
        <row r="67">
          <cell r="D67">
            <v>42240</v>
          </cell>
          <cell r="M67">
            <v>727068.52</v>
          </cell>
          <cell r="P67">
            <v>5</v>
          </cell>
          <cell r="R67">
            <v>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27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24</v>
          </cell>
        </row>
        <row r="70">
          <cell r="D70">
            <v>45628</v>
          </cell>
          <cell r="M70">
            <v>82359436.389999837</v>
          </cell>
          <cell r="P70">
            <v>10</v>
          </cell>
          <cell r="R70">
            <v>13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38</v>
          </cell>
        </row>
        <row r="72">
          <cell r="D72">
            <v>42445</v>
          </cell>
          <cell r="M72">
            <v>23028.87</v>
          </cell>
          <cell r="P72">
            <v>104</v>
          </cell>
          <cell r="R72">
            <v>32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8</v>
          </cell>
        </row>
        <row r="75">
          <cell r="D75">
            <v>43076</v>
          </cell>
          <cell r="M75">
            <v>3419394.6</v>
          </cell>
          <cell r="P75">
            <v>5</v>
          </cell>
          <cell r="R75">
            <v>18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26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28</v>
          </cell>
        </row>
        <row r="78">
          <cell r="D78">
            <v>42762</v>
          </cell>
          <cell r="M78">
            <v>553601.87000000081</v>
          </cell>
          <cell r="P78">
            <v>98</v>
          </cell>
          <cell r="R78">
            <v>32</v>
          </cell>
        </row>
        <row r="79">
          <cell r="D79">
            <v>44406</v>
          </cell>
          <cell r="M79">
            <v>451661.22</v>
          </cell>
          <cell r="P79">
            <v>421</v>
          </cell>
          <cell r="R79">
            <v>26</v>
          </cell>
        </row>
        <row r="80">
          <cell r="D80">
            <v>42520</v>
          </cell>
          <cell r="M80">
            <v>15700.429999999989</v>
          </cell>
          <cell r="P80">
            <v>172</v>
          </cell>
          <cell r="R80">
            <v>25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4</v>
          </cell>
        </row>
        <row r="82">
          <cell r="D82">
            <v>45100</v>
          </cell>
          <cell r="M82">
            <v>76493.680000000008</v>
          </cell>
          <cell r="P82">
            <v>229</v>
          </cell>
          <cell r="R82">
            <v>6</v>
          </cell>
        </row>
        <row r="83">
          <cell r="D83">
            <v>42535</v>
          </cell>
          <cell r="M83">
            <v>27596.50999999994</v>
          </cell>
          <cell r="P83">
            <v>191</v>
          </cell>
          <cell r="R83">
            <v>26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4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23</v>
          </cell>
        </row>
        <row r="86">
          <cell r="D86">
            <v>42445</v>
          </cell>
          <cell r="M86">
            <v>38973.299999999923</v>
          </cell>
          <cell r="P86">
            <v>334</v>
          </cell>
          <cell r="R86">
            <v>17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21</v>
          </cell>
        </row>
        <row r="88">
          <cell r="D88">
            <v>41437</v>
          </cell>
          <cell r="M88">
            <v>9106962.5900000073</v>
          </cell>
          <cell r="P88">
            <v>333</v>
          </cell>
          <cell r="R88">
            <v>23</v>
          </cell>
        </row>
        <row r="89">
          <cell r="D89">
            <v>42542</v>
          </cell>
          <cell r="M89">
            <v>53692.230000000018</v>
          </cell>
          <cell r="P89">
            <v>173</v>
          </cell>
          <cell r="R89">
            <v>30</v>
          </cell>
        </row>
        <row r="90">
          <cell r="D90">
            <v>42585</v>
          </cell>
          <cell r="M90">
            <v>334662.57000000018</v>
          </cell>
          <cell r="P90">
            <v>176</v>
          </cell>
          <cell r="R90">
            <v>13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21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6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20</v>
          </cell>
        </row>
        <row r="94">
          <cell r="D94">
            <v>42298</v>
          </cell>
          <cell r="M94">
            <v>1131.56</v>
          </cell>
          <cell r="P94">
            <v>88</v>
          </cell>
          <cell r="R94">
            <v>24</v>
          </cell>
        </row>
        <row r="95">
          <cell r="D95">
            <v>45891</v>
          </cell>
          <cell r="M95">
            <v>77172387.409994707</v>
          </cell>
          <cell r="P95">
            <v>2</v>
          </cell>
          <cell r="R95">
            <v>28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27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8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15</v>
          </cell>
        </row>
        <row r="99">
          <cell r="D99">
            <v>42916</v>
          </cell>
          <cell r="M99">
            <v>23784.71000000001</v>
          </cell>
          <cell r="P99">
            <v>44</v>
          </cell>
          <cell r="R99">
            <v>12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10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21</v>
          </cell>
        </row>
        <row r="102">
          <cell r="D102">
            <v>42551</v>
          </cell>
          <cell r="M102">
            <v>82208.810000000012</v>
          </cell>
          <cell r="P102">
            <v>149</v>
          </cell>
          <cell r="R102">
            <v>6</v>
          </cell>
        </row>
        <row r="103">
          <cell r="D103">
            <v>43851</v>
          </cell>
          <cell r="M103">
            <v>6100.03</v>
          </cell>
          <cell r="P103">
            <v>12</v>
          </cell>
          <cell r="R103">
            <v>22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15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19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11</v>
          </cell>
        </row>
        <row r="107">
          <cell r="D107">
            <v>42453</v>
          </cell>
          <cell r="M107">
            <v>365302.13000000018</v>
          </cell>
          <cell r="P107">
            <v>81</v>
          </cell>
          <cell r="R107">
            <v>3</v>
          </cell>
        </row>
        <row r="108">
          <cell r="D108">
            <v>41739</v>
          </cell>
          <cell r="M108">
            <v>302028.43000000028</v>
          </cell>
          <cell r="P108">
            <v>6</v>
          </cell>
          <cell r="R108">
            <v>23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5</v>
          </cell>
        </row>
        <row r="110">
          <cell r="D110">
            <v>42450</v>
          </cell>
          <cell r="M110">
            <v>84061.829999999783</v>
          </cell>
          <cell r="P110">
            <v>231</v>
          </cell>
          <cell r="R110">
            <v>7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6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15</v>
          </cell>
        </row>
        <row r="113">
          <cell r="D113">
            <v>42550</v>
          </cell>
          <cell r="M113">
            <v>85257.72</v>
          </cell>
          <cell r="P113">
            <v>179</v>
          </cell>
          <cell r="R113">
            <v>16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15</v>
          </cell>
        </row>
        <row r="115">
          <cell r="D115">
            <v>42520</v>
          </cell>
          <cell r="M115">
            <v>4013.2799999999911</v>
          </cell>
          <cell r="P115">
            <v>185</v>
          </cell>
          <cell r="R115">
            <v>34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8</v>
          </cell>
        </row>
        <row r="117">
          <cell r="D117">
            <v>45194</v>
          </cell>
          <cell r="M117">
            <v>148709.37999999931</v>
          </cell>
          <cell r="P117">
            <v>44</v>
          </cell>
          <cell r="R117">
            <v>31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29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13</v>
          </cell>
        </row>
        <row r="120">
          <cell r="D120">
            <v>43056</v>
          </cell>
          <cell r="M120">
            <v>33068.660000000003</v>
          </cell>
          <cell r="P120">
            <v>101</v>
          </cell>
          <cell r="R120">
            <v>25</v>
          </cell>
        </row>
        <row r="121">
          <cell r="D121">
            <v>43265</v>
          </cell>
          <cell r="M121">
            <v>21785.129999999979</v>
          </cell>
          <cell r="P121">
            <v>227</v>
          </cell>
          <cell r="R121">
            <v>18</v>
          </cell>
        </row>
        <row r="122">
          <cell r="D122">
            <v>44649</v>
          </cell>
          <cell r="M122">
            <v>161170.03000000009</v>
          </cell>
          <cell r="P122">
            <v>140</v>
          </cell>
          <cell r="R122">
            <v>35</v>
          </cell>
        </row>
        <row r="123">
          <cell r="D123">
            <v>43361</v>
          </cell>
          <cell r="M123">
            <v>32931.090000000033</v>
          </cell>
          <cell r="P123">
            <v>199</v>
          </cell>
          <cell r="R123">
            <v>35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18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34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18</v>
          </cell>
        </row>
        <row r="127">
          <cell r="D127">
            <v>42025</v>
          </cell>
          <cell r="M127">
            <v>4663687.3599999808</v>
          </cell>
          <cell r="P127">
            <v>16</v>
          </cell>
          <cell r="R127">
            <v>21</v>
          </cell>
        </row>
        <row r="128">
          <cell r="D128">
            <v>45229</v>
          </cell>
          <cell r="M128">
            <v>91827.189999999988</v>
          </cell>
          <cell r="P128">
            <v>50</v>
          </cell>
          <cell r="R128">
            <v>15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5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29</v>
          </cell>
        </row>
        <row r="131">
          <cell r="D131">
            <v>42451</v>
          </cell>
          <cell r="M131">
            <v>2240.4699999999998</v>
          </cell>
          <cell r="P131">
            <v>129</v>
          </cell>
          <cell r="R131">
            <v>17</v>
          </cell>
        </row>
        <row r="132">
          <cell r="D132">
            <v>44847</v>
          </cell>
          <cell r="M132">
            <v>19268.96999999999</v>
          </cell>
          <cell r="P132">
            <v>298</v>
          </cell>
          <cell r="R132">
            <v>10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22</v>
          </cell>
        </row>
        <row r="134">
          <cell r="D134">
            <v>42451</v>
          </cell>
          <cell r="M134">
            <v>83722.139999999956</v>
          </cell>
          <cell r="P134">
            <v>220</v>
          </cell>
          <cell r="R134">
            <v>33</v>
          </cell>
        </row>
        <row r="135">
          <cell r="D135">
            <v>41787</v>
          </cell>
          <cell r="M135">
            <v>77923.789999999703</v>
          </cell>
          <cell r="P135">
            <v>405</v>
          </cell>
          <cell r="R135">
            <v>15</v>
          </cell>
        </row>
        <row r="136">
          <cell r="D136">
            <v>42884</v>
          </cell>
          <cell r="M136">
            <v>4788029.9999998817</v>
          </cell>
          <cell r="P136">
            <v>3</v>
          </cell>
          <cell r="R136">
            <v>22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7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16</v>
          </cell>
        </row>
        <row r="139">
          <cell r="D139">
            <v>44385</v>
          </cell>
          <cell r="M139">
            <v>21153.950000000012</v>
          </cell>
          <cell r="P139">
            <v>136</v>
          </cell>
          <cell r="R139">
            <v>24</v>
          </cell>
        </row>
        <row r="140">
          <cell r="D140">
            <v>41530</v>
          </cell>
          <cell r="M140">
            <v>255846.03999999989</v>
          </cell>
          <cell r="P140">
            <v>307</v>
          </cell>
          <cell r="R140">
            <v>5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21</v>
          </cell>
        </row>
        <row r="142">
          <cell r="D142">
            <v>41738</v>
          </cell>
          <cell r="M142">
            <v>5951.260000000033</v>
          </cell>
          <cell r="P142">
            <v>176</v>
          </cell>
          <cell r="R142">
            <v>32</v>
          </cell>
        </row>
        <row r="143">
          <cell r="D143">
            <v>43873</v>
          </cell>
          <cell r="M143">
            <v>872695.8000000061</v>
          </cell>
          <cell r="P143">
            <v>9</v>
          </cell>
          <cell r="R143">
            <v>39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7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34</v>
          </cell>
        </row>
        <row r="146">
          <cell r="D146">
            <v>41857</v>
          </cell>
          <cell r="M146">
            <v>6385.6500000000042</v>
          </cell>
          <cell r="P146">
            <v>161</v>
          </cell>
          <cell r="R146">
            <v>7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29</v>
          </cell>
        </row>
        <row r="148">
          <cell r="D148">
            <v>42733</v>
          </cell>
          <cell r="M148">
            <v>49302.860000000008</v>
          </cell>
          <cell r="P148">
            <v>94</v>
          </cell>
          <cell r="R148">
            <v>20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28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24</v>
          </cell>
        </row>
        <row r="151">
          <cell r="D151">
            <v>42544</v>
          </cell>
          <cell r="M151">
            <v>263787.73999999982</v>
          </cell>
          <cell r="P151">
            <v>149</v>
          </cell>
          <cell r="R151">
            <v>14</v>
          </cell>
        </row>
        <row r="152">
          <cell r="D152">
            <v>42555</v>
          </cell>
          <cell r="M152">
            <v>97910.160000000978</v>
          </cell>
          <cell r="P152">
            <v>176</v>
          </cell>
          <cell r="R152">
            <v>31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6</v>
          </cell>
        </row>
        <row r="154">
          <cell r="D154">
            <v>42563</v>
          </cell>
          <cell r="M154">
            <v>333274.86000000202</v>
          </cell>
          <cell r="P154">
            <v>83</v>
          </cell>
          <cell r="R154">
            <v>23</v>
          </cell>
        </row>
        <row r="155">
          <cell r="D155">
            <v>42445</v>
          </cell>
          <cell r="M155">
            <v>18435.569999999989</v>
          </cell>
          <cell r="P155">
            <v>71</v>
          </cell>
          <cell r="R155">
            <v>35</v>
          </cell>
        </row>
        <row r="156">
          <cell r="D156">
            <v>44000</v>
          </cell>
          <cell r="M156">
            <v>88381.800000000032</v>
          </cell>
          <cell r="P156">
            <v>39</v>
          </cell>
          <cell r="R156">
            <v>20</v>
          </cell>
        </row>
        <row r="157">
          <cell r="D157">
            <v>42832</v>
          </cell>
          <cell r="M157">
            <v>2917.26</v>
          </cell>
          <cell r="P157">
            <v>100</v>
          </cell>
          <cell r="R157">
            <v>14</v>
          </cell>
        </row>
        <row r="158">
          <cell r="D158">
            <v>44782</v>
          </cell>
          <cell r="M158">
            <v>1868838.030000001</v>
          </cell>
          <cell r="P158">
            <v>122</v>
          </cell>
          <cell r="R158">
            <v>26</v>
          </cell>
        </row>
        <row r="159">
          <cell r="D159">
            <v>42733</v>
          </cell>
          <cell r="M159">
            <v>5062.7400000000007</v>
          </cell>
          <cell r="P159">
            <v>117</v>
          </cell>
          <cell r="R159">
            <v>7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28</v>
          </cell>
        </row>
        <row r="161">
          <cell r="D161">
            <v>42550</v>
          </cell>
          <cell r="M161">
            <v>63427.709999999977</v>
          </cell>
          <cell r="P161">
            <v>182</v>
          </cell>
          <cell r="R161">
            <v>26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12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26</v>
          </cell>
        </row>
        <row r="164">
          <cell r="D164">
            <v>43328</v>
          </cell>
          <cell r="M164">
            <v>35509.599999999969</v>
          </cell>
          <cell r="P164">
            <v>65</v>
          </cell>
          <cell r="R164">
            <v>8</v>
          </cell>
        </row>
        <row r="165">
          <cell r="D165">
            <v>42520</v>
          </cell>
          <cell r="M165">
            <v>26832.029999999992</v>
          </cell>
          <cell r="P165">
            <v>129</v>
          </cell>
          <cell r="R165">
            <v>26</v>
          </cell>
        </row>
        <row r="166">
          <cell r="D166">
            <v>42657</v>
          </cell>
          <cell r="M166">
            <v>155416.4699999998</v>
          </cell>
          <cell r="P166">
            <v>139</v>
          </cell>
          <cell r="R166">
            <v>22</v>
          </cell>
        </row>
        <row r="167">
          <cell r="D167">
            <v>42951</v>
          </cell>
          <cell r="M167">
            <v>1572881.5100000009</v>
          </cell>
          <cell r="P167">
            <v>53</v>
          </cell>
          <cell r="R167">
            <v>9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15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19</v>
          </cell>
        </row>
        <row r="170">
          <cell r="D170">
            <v>42550</v>
          </cell>
          <cell r="M170">
            <v>70178.679999999993</v>
          </cell>
          <cell r="P170">
            <v>143</v>
          </cell>
          <cell r="R170">
            <v>4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4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6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7</v>
          </cell>
        </row>
        <row r="174">
          <cell r="D174">
            <v>42298</v>
          </cell>
          <cell r="M174">
            <v>9351.6300000000028</v>
          </cell>
          <cell r="P174">
            <v>343</v>
          </cell>
          <cell r="R174">
            <v>33</v>
          </cell>
        </row>
        <row r="175">
          <cell r="D175">
            <v>42459</v>
          </cell>
          <cell r="M175">
            <v>672108.71999999962</v>
          </cell>
          <cell r="P175">
            <v>82</v>
          </cell>
          <cell r="R175">
            <v>4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22</v>
          </cell>
        </row>
        <row r="177">
          <cell r="D177">
            <v>42551</v>
          </cell>
          <cell r="M177">
            <v>78695.109999999622</v>
          </cell>
          <cell r="P177">
            <v>150</v>
          </cell>
          <cell r="R177">
            <v>20</v>
          </cell>
        </row>
        <row r="178">
          <cell r="D178">
            <v>43355</v>
          </cell>
          <cell r="M178">
            <v>45415.930000000008</v>
          </cell>
          <cell r="P178">
            <v>74</v>
          </cell>
          <cell r="R178">
            <v>5</v>
          </cell>
        </row>
        <row r="179">
          <cell r="D179">
            <v>42506</v>
          </cell>
          <cell r="M179">
            <v>2138.690000000001</v>
          </cell>
          <cell r="P179">
            <v>548</v>
          </cell>
          <cell r="R179">
            <v>6</v>
          </cell>
        </row>
        <row r="180">
          <cell r="D180">
            <v>42445</v>
          </cell>
          <cell r="M180">
            <v>24107.799999999941</v>
          </cell>
          <cell r="P180">
            <v>87</v>
          </cell>
          <cell r="R180">
            <v>14</v>
          </cell>
        </row>
        <row r="181">
          <cell r="D181">
            <v>43000</v>
          </cell>
          <cell r="M181">
            <v>39473.469999999987</v>
          </cell>
          <cell r="P181">
            <v>100</v>
          </cell>
          <cell r="R181">
            <v>9</v>
          </cell>
        </row>
        <row r="182">
          <cell r="D182">
            <v>42551</v>
          </cell>
          <cell r="M182">
            <v>3097.3300000000008</v>
          </cell>
          <cell r="P182">
            <v>161</v>
          </cell>
          <cell r="R182">
            <v>40</v>
          </cell>
        </row>
        <row r="183">
          <cell r="D183">
            <v>41738</v>
          </cell>
          <cell r="M183">
            <v>6248.8399999999983</v>
          </cell>
          <cell r="P183">
            <v>176</v>
          </cell>
          <cell r="R183">
            <v>17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6</v>
          </cell>
        </row>
        <row r="185">
          <cell r="D185">
            <v>44970</v>
          </cell>
          <cell r="M185">
            <v>5843.9000000000005</v>
          </cell>
          <cell r="P185">
            <v>40</v>
          </cell>
          <cell r="R185">
            <v>7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26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26</v>
          </cell>
        </row>
        <row r="188">
          <cell r="D188">
            <v>44151</v>
          </cell>
          <cell r="M188">
            <v>219562.2199999998</v>
          </cell>
          <cell r="P188">
            <v>20</v>
          </cell>
          <cell r="R188">
            <v>18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37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10</v>
          </cell>
        </row>
        <row r="191">
          <cell r="D191">
            <v>43558</v>
          </cell>
          <cell r="M191">
            <v>170893.5799999999</v>
          </cell>
          <cell r="P191">
            <v>12</v>
          </cell>
          <cell r="R191">
            <v>20</v>
          </cell>
        </row>
        <row r="192">
          <cell r="D192">
            <v>43341</v>
          </cell>
          <cell r="M192">
            <v>7122.0099999999939</v>
          </cell>
          <cell r="P192">
            <v>66</v>
          </cell>
          <cell r="R192">
            <v>31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35</v>
          </cell>
        </row>
        <row r="194">
          <cell r="D194">
            <v>43682</v>
          </cell>
          <cell r="M194">
            <v>132771.7300000001</v>
          </cell>
          <cell r="P194">
            <v>73</v>
          </cell>
          <cell r="R194">
            <v>31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5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22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27</v>
          </cell>
        </row>
        <row r="198">
          <cell r="D198">
            <v>41768</v>
          </cell>
          <cell r="M198">
            <v>633013.81000000681</v>
          </cell>
          <cell r="P198">
            <v>129</v>
          </cell>
          <cell r="R198">
            <v>10</v>
          </cell>
        </row>
        <row r="199">
          <cell r="D199">
            <v>42507</v>
          </cell>
          <cell r="M199">
            <v>6560.1300000000138</v>
          </cell>
          <cell r="P199">
            <v>207</v>
          </cell>
          <cell r="R199">
            <v>6</v>
          </cell>
        </row>
        <row r="200">
          <cell r="D200">
            <v>42965</v>
          </cell>
          <cell r="M200">
            <v>165933.01999999961</v>
          </cell>
          <cell r="P200">
            <v>123</v>
          </cell>
          <cell r="R200">
            <v>7</v>
          </cell>
        </row>
        <row r="201">
          <cell r="D201">
            <v>41739</v>
          </cell>
          <cell r="M201">
            <v>91122.50999999998</v>
          </cell>
          <cell r="P201">
            <v>139</v>
          </cell>
          <cell r="R201">
            <v>15</v>
          </cell>
        </row>
        <row r="202">
          <cell r="D202">
            <v>42949</v>
          </cell>
          <cell r="M202">
            <v>335624.27000000252</v>
          </cell>
          <cell r="P202">
            <v>114</v>
          </cell>
          <cell r="R202">
            <v>6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6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23</v>
          </cell>
        </row>
        <row r="205">
          <cell r="D205">
            <v>42804</v>
          </cell>
          <cell r="M205">
            <v>89683.459999999221</v>
          </cell>
          <cell r="P205">
            <v>96</v>
          </cell>
          <cell r="R205">
            <v>19</v>
          </cell>
        </row>
        <row r="206">
          <cell r="D206">
            <v>45243</v>
          </cell>
          <cell r="M206">
            <v>2517162.889999981</v>
          </cell>
          <cell r="P206">
            <v>21</v>
          </cell>
          <cell r="R206">
            <v>5</v>
          </cell>
        </row>
        <row r="207">
          <cell r="D207">
            <v>42550</v>
          </cell>
          <cell r="M207">
            <v>27064.610000000041</v>
          </cell>
          <cell r="P207">
            <v>164</v>
          </cell>
          <cell r="R207">
            <v>23</v>
          </cell>
        </row>
        <row r="208">
          <cell r="D208">
            <v>41445</v>
          </cell>
          <cell r="M208">
            <v>337254.40000000573</v>
          </cell>
          <cell r="P208">
            <v>473</v>
          </cell>
          <cell r="R208">
            <v>9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34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20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27</v>
          </cell>
        </row>
        <row r="212">
          <cell r="D212">
            <v>43090</v>
          </cell>
          <cell r="M212">
            <v>269704.22000000038</v>
          </cell>
          <cell r="P212">
            <v>81</v>
          </cell>
          <cell r="R212">
            <v>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15</v>
          </cell>
        </row>
        <row r="214">
          <cell r="D214">
            <v>41809</v>
          </cell>
          <cell r="M214">
            <v>19437.619999999981</v>
          </cell>
          <cell r="P214">
            <v>146</v>
          </cell>
          <cell r="R214">
            <v>8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9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20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28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18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27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32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17</v>
          </cell>
        </row>
        <row r="222">
          <cell r="D222">
            <v>42580</v>
          </cell>
          <cell r="M222">
            <v>178816.08999999979</v>
          </cell>
          <cell r="P222">
            <v>203</v>
          </cell>
          <cell r="R222">
            <v>24</v>
          </cell>
        </row>
        <row r="223">
          <cell r="D223">
            <v>42551</v>
          </cell>
          <cell r="M223">
            <v>69601.589999999982</v>
          </cell>
          <cell r="P223">
            <v>163</v>
          </cell>
          <cell r="R223">
            <v>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27</v>
          </cell>
        </row>
        <row r="225">
          <cell r="D225">
            <v>45405</v>
          </cell>
          <cell r="M225">
            <v>31118.570000000022</v>
          </cell>
          <cell r="P225">
            <v>94</v>
          </cell>
          <cell r="R225">
            <v>26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22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30</v>
          </cell>
        </row>
        <row r="230">
          <cell r="D230">
            <v>44335</v>
          </cell>
          <cell r="M230">
            <v>81846.06</v>
          </cell>
          <cell r="P230">
            <v>94</v>
          </cell>
          <cell r="R230">
            <v>19</v>
          </cell>
        </row>
        <row r="231">
          <cell r="D231">
            <v>42465</v>
          </cell>
          <cell r="M231">
            <v>77616.439999999886</v>
          </cell>
          <cell r="P231">
            <v>153</v>
          </cell>
          <cell r="R231">
            <v>27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22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9</v>
          </cell>
        </row>
        <row r="234">
          <cell r="D234">
            <v>43851</v>
          </cell>
          <cell r="M234">
            <v>4344106.4300000072</v>
          </cell>
          <cell r="P234">
            <v>4</v>
          </cell>
          <cell r="R234">
            <v>30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7</v>
          </cell>
        </row>
        <row r="236">
          <cell r="D236">
            <v>42550</v>
          </cell>
          <cell r="M236">
            <v>21433.649999999961</v>
          </cell>
          <cell r="P236">
            <v>163</v>
          </cell>
          <cell r="R236">
            <v>31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22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13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5</v>
          </cell>
        </row>
        <row r="242">
          <cell r="D242">
            <v>42944</v>
          </cell>
          <cell r="M242">
            <v>62112.390000000407</v>
          </cell>
          <cell r="P242">
            <v>136</v>
          </cell>
          <cell r="R242">
            <v>28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40</v>
          </cell>
        </row>
        <row r="244">
          <cell r="D244">
            <v>42083</v>
          </cell>
          <cell r="M244">
            <v>350340.86000000697</v>
          </cell>
          <cell r="P244">
            <v>13</v>
          </cell>
          <cell r="R244">
            <v>21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30</v>
          </cell>
        </row>
        <row r="246">
          <cell r="D246">
            <v>44440</v>
          </cell>
          <cell r="M246">
            <v>49204.319999999963</v>
          </cell>
          <cell r="P246">
            <v>49</v>
          </cell>
          <cell r="R246">
            <v>14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22</v>
          </cell>
        </row>
        <row r="248">
          <cell r="D248">
            <v>42367</v>
          </cell>
          <cell r="M248">
            <v>118889.94</v>
          </cell>
          <cell r="P248">
            <v>118</v>
          </cell>
          <cell r="R248">
            <v>21</v>
          </cell>
        </row>
        <row r="249">
          <cell r="D249">
            <v>43090</v>
          </cell>
          <cell r="M249">
            <v>35306.460000000006</v>
          </cell>
          <cell r="P249">
            <v>126</v>
          </cell>
          <cell r="R249">
            <v>32</v>
          </cell>
        </row>
        <row r="250">
          <cell r="D250">
            <v>42367</v>
          </cell>
          <cell r="M250">
            <v>245309.38999999859</v>
          </cell>
          <cell r="P250">
            <v>85</v>
          </cell>
          <cell r="R250">
            <v>23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25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28</v>
          </cell>
        </row>
        <row r="253">
          <cell r="D253">
            <v>43314</v>
          </cell>
          <cell r="M253">
            <v>88514.840000000127</v>
          </cell>
          <cell r="P253">
            <v>75</v>
          </cell>
          <cell r="R253">
            <v>25</v>
          </cell>
        </row>
        <row r="254">
          <cell r="D254">
            <v>42520</v>
          </cell>
          <cell r="M254">
            <v>106339.86</v>
          </cell>
          <cell r="P254">
            <v>167</v>
          </cell>
          <cell r="R254">
            <v>17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31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503</v>
          </cell>
        </row>
        <row r="257">
          <cell r="D257">
            <v>44035</v>
          </cell>
          <cell r="M257">
            <v>674.83999999999992</v>
          </cell>
          <cell r="P257">
            <v>56</v>
          </cell>
          <cell r="R257">
            <v>33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21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34</v>
          </cell>
        </row>
        <row r="260">
          <cell r="D260">
            <v>42563</v>
          </cell>
          <cell r="M260">
            <v>222516.0599999995</v>
          </cell>
          <cell r="P260">
            <v>148</v>
          </cell>
          <cell r="R260">
            <v>23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20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24</v>
          </cell>
        </row>
        <row r="263">
          <cell r="D263">
            <v>41739</v>
          </cell>
          <cell r="M263">
            <v>273644.1600000037</v>
          </cell>
          <cell r="P263">
            <v>6</v>
          </cell>
          <cell r="R263">
            <v>15</v>
          </cell>
        </row>
        <row r="264">
          <cell r="D264">
            <v>45433</v>
          </cell>
          <cell r="M264">
            <v>168071.64999999959</v>
          </cell>
          <cell r="P264">
            <v>33</v>
          </cell>
          <cell r="R264">
            <v>26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G2" sqref="G2:H6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84" t="s">
        <v>873</v>
      </c>
      <c r="H2" s="84"/>
    </row>
    <row r="3" spans="2:8" ht="13.95" customHeight="1" x14ac:dyDescent="0.3">
      <c r="G3" s="84"/>
      <c r="H3" s="84"/>
    </row>
    <row r="4" spans="2:8" ht="13.95" customHeight="1" x14ac:dyDescent="0.3">
      <c r="G4" s="84"/>
      <c r="H4" s="84"/>
    </row>
    <row r="5" spans="2:8" ht="13.95" customHeight="1" x14ac:dyDescent="0.3">
      <c r="G5" s="84"/>
      <c r="H5" s="84"/>
    </row>
    <row r="6" spans="2:8" ht="13.95" customHeight="1" x14ac:dyDescent="0.3">
      <c r="G6" s="84"/>
      <c r="H6" s="84"/>
    </row>
    <row r="7" spans="2:8" ht="13.95" customHeight="1" x14ac:dyDescent="0.3"/>
    <row r="8" spans="2:8" ht="18" x14ac:dyDescent="0.35">
      <c r="B8" s="79" t="s">
        <v>5</v>
      </c>
      <c r="C8" s="79"/>
      <c r="D8" s="79"/>
      <c r="E8" s="79"/>
      <c r="F8" s="79"/>
      <c r="G8" s="79"/>
      <c r="H8" s="79"/>
    </row>
    <row r="9" spans="2:8" ht="8.6999999999999993" customHeight="1" x14ac:dyDescent="0.3"/>
    <row r="10" spans="2:8" ht="18" customHeight="1" x14ac:dyDescent="0.3">
      <c r="B10" s="2" t="s">
        <v>6</v>
      </c>
      <c r="C10" s="80" t="s">
        <v>7</v>
      </c>
      <c r="D10" s="80"/>
      <c r="E10" s="80"/>
      <c r="F10" s="80"/>
      <c r="G10" s="80"/>
      <c r="H10" s="80"/>
    </row>
    <row r="11" spans="2:8" ht="18" customHeight="1" x14ac:dyDescent="0.3">
      <c r="B11" s="22" t="s">
        <v>8</v>
      </c>
      <c r="C11" s="85" t="s">
        <v>9</v>
      </c>
      <c r="D11" s="85"/>
      <c r="E11" s="85"/>
      <c r="F11" s="85"/>
      <c r="G11" s="85"/>
      <c r="H11" s="85"/>
    </row>
    <row r="12" spans="2:8" ht="14.4" x14ac:dyDescent="0.3">
      <c r="B12" s="21" t="s">
        <v>209</v>
      </c>
      <c r="C12" s="81" t="s">
        <v>419</v>
      </c>
      <c r="D12" s="82"/>
      <c r="E12" s="82"/>
      <c r="F12" s="82"/>
      <c r="G12" s="82"/>
      <c r="H12" s="83"/>
    </row>
    <row r="15" spans="2:8" ht="18" x14ac:dyDescent="0.35">
      <c r="B15" s="79" t="s">
        <v>444</v>
      </c>
      <c r="C15" s="79"/>
      <c r="D15" s="79"/>
      <c r="E15" s="79"/>
      <c r="F15" s="79"/>
      <c r="G15" s="79"/>
      <c r="H15" s="79"/>
    </row>
    <row r="16" spans="2:8" ht="9.6" customHeight="1" x14ac:dyDescent="0.3"/>
    <row r="17" spans="2:8" ht="14.4" x14ac:dyDescent="0.3">
      <c r="B17" s="2" t="s">
        <v>445</v>
      </c>
      <c r="C17" s="80" t="s">
        <v>446</v>
      </c>
      <c r="D17" s="80"/>
      <c r="E17" s="80"/>
      <c r="F17" s="80"/>
      <c r="G17" s="80"/>
      <c r="H17" s="80"/>
    </row>
    <row r="18" spans="2:8" ht="14.4" x14ac:dyDescent="0.3">
      <c r="B18" s="21" t="s">
        <v>447</v>
      </c>
      <c r="C18" s="81" t="s">
        <v>419</v>
      </c>
      <c r="D18" s="82"/>
      <c r="E18" s="82"/>
      <c r="F18" s="82"/>
      <c r="G18" s="82"/>
      <c r="H18" s="83"/>
    </row>
  </sheetData>
  <customSheetViews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1"/>
    </customSheetView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C4" sqref="C4:J4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87" t="s">
        <v>0</v>
      </c>
      <c r="D2" s="87"/>
      <c r="E2" s="87"/>
      <c r="F2" s="87"/>
      <c r="G2" s="87"/>
      <c r="H2" s="87"/>
      <c r="I2" s="87"/>
      <c r="J2" s="87"/>
      <c r="K2" s="9"/>
      <c r="L2" s="9"/>
    </row>
    <row r="3" spans="2:15" ht="14.4" x14ac:dyDescent="0.3">
      <c r="C3" s="88" t="s">
        <v>2</v>
      </c>
      <c r="D3" s="88"/>
      <c r="E3" s="88"/>
      <c r="F3" s="88"/>
      <c r="G3" s="88"/>
      <c r="H3" s="88"/>
      <c r="I3" s="88"/>
      <c r="J3" s="88"/>
      <c r="K3" s="10"/>
      <c r="L3" s="10"/>
    </row>
    <row r="4" spans="2:15" ht="14.4" x14ac:dyDescent="0.3">
      <c r="C4" s="88" t="s">
        <v>874</v>
      </c>
      <c r="D4" s="88"/>
      <c r="E4" s="88"/>
      <c r="F4" s="88"/>
      <c r="G4" s="88"/>
      <c r="H4" s="88"/>
      <c r="I4" s="88"/>
      <c r="J4" s="88"/>
      <c r="K4" s="10"/>
      <c r="L4" s="10"/>
    </row>
    <row r="5" spans="2:15" ht="14.4" x14ac:dyDescent="0.3">
      <c r="C5" s="88" t="s">
        <v>15</v>
      </c>
      <c r="D5" s="88"/>
      <c r="E5" s="88"/>
      <c r="F5" s="88"/>
      <c r="G5" s="88"/>
      <c r="H5" s="88"/>
      <c r="I5" s="88"/>
      <c r="J5" s="88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89" t="s">
        <v>16</v>
      </c>
      <c r="E14" s="89"/>
      <c r="F14" s="89"/>
      <c r="G14" s="89"/>
      <c r="H14" s="53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86" t="s">
        <v>185</v>
      </c>
      <c r="D18" s="86"/>
      <c r="E18" s="86"/>
      <c r="F18" s="86"/>
      <c r="G18" s="86"/>
      <c r="H18" s="86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86" t="s">
        <v>440</v>
      </c>
      <c r="D20" s="86"/>
      <c r="E20" s="86"/>
      <c r="F20" s="86"/>
      <c r="G20" s="86"/>
      <c r="H20" s="86"/>
      <c r="I20" s="86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54D1B231-99FE-45D1-9CA6-4C062A8254AD}" state="hidden">
      <selection activeCell="C12" sqref="C12:H12"/>
      <pageMargins left="0.7" right="0.7" top="0.75" bottom="0.75" header="0.3" footer="0.3"/>
    </customSheetView>
    <customSheetView guid="{78F72573-CDBA-4596-9EE6-521230658988}"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236" activePane="bottomLeft" state="frozen"/>
      <selection pane="bottomLeft" activeCell="H244" sqref="H244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87" t="s">
        <v>0</v>
      </c>
      <c r="D2" s="87"/>
      <c r="E2" s="87"/>
      <c r="F2" s="87"/>
      <c r="G2" s="87"/>
      <c r="H2" s="87"/>
      <c r="I2" s="87"/>
      <c r="J2" s="87"/>
      <c r="K2" s="9"/>
    </row>
    <row r="3" spans="2:12" ht="14.4" x14ac:dyDescent="0.3">
      <c r="C3" s="88" t="s">
        <v>3</v>
      </c>
      <c r="D3" s="88"/>
      <c r="E3" s="88"/>
      <c r="F3" s="88"/>
      <c r="G3" s="88"/>
      <c r="H3" s="88"/>
      <c r="I3" s="88"/>
      <c r="J3" s="88"/>
      <c r="K3" s="10"/>
    </row>
    <row r="4" spans="2:12" ht="14.4" x14ac:dyDescent="0.3">
      <c r="C4" s="88" t="s">
        <v>874</v>
      </c>
      <c r="D4" s="88"/>
      <c r="E4" s="88"/>
      <c r="F4" s="88"/>
      <c r="G4" s="88"/>
      <c r="H4" s="88"/>
      <c r="I4" s="88"/>
      <c r="J4" s="88"/>
      <c r="K4" s="10"/>
    </row>
    <row r="5" spans="2:12" ht="14.4" x14ac:dyDescent="0.3">
      <c r="C5" s="88" t="s">
        <v>15</v>
      </c>
      <c r="D5" s="88"/>
      <c r="E5" s="88"/>
      <c r="F5" s="88"/>
      <c r="G5" s="88"/>
      <c r="H5" s="88"/>
      <c r="I5" s="88"/>
      <c r="J5" s="88"/>
      <c r="K5" s="10"/>
    </row>
    <row r="6" spans="2:12" ht="14.7" customHeight="1" x14ac:dyDescent="0.3">
      <c r="B6" s="91" t="s">
        <v>1</v>
      </c>
      <c r="C6" s="91"/>
      <c r="D6" s="91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51175.820000000007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14458.24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72248.460000000021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43302.499999999884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246669.89999999991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226286.13999999981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175757.64999999941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37705.929999999993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7747351.8600000879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272719.45999999979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75532.93999999993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605427.71999999927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39561.529999999992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9245330.109999992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39223.770000000033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47552.100000000013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20827.78000000001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61398.73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371398.47000000213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23870.130000000059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727068.52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15958.67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82359436.390006483</v>
      </c>
      <c r="I48" s="34">
        <v>74503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1517929.939999999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23028.87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6250.8799999999974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3419394.6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553601.87000000081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15700.429999999989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76493.680000000008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27596.50999999994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6789.7499999999991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38973.29999999993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9106962.5900000073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53692.230000000018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334662.57000000018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16225.81000000001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1131.56</v>
      </c>
      <c r="I72" s="34">
        <v>109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77172387.409991741</v>
      </c>
      <c r="I73" s="34">
        <v>73411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23784.71000000001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82208.810000000012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19808.15000000006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365302.13000000018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302028.43000000028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84061.829999999783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85257.72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4013.2799999999911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/>
      <c r="F95" s="31" t="s">
        <v>194</v>
      </c>
      <c r="G95" s="32">
        <v>45194</v>
      </c>
      <c r="H95" s="33">
        <v>148709.37999999931</v>
      </c>
      <c r="I95" s="34">
        <v>1821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33068.660000000003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21785.129999999979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161170.03000000009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32931.090000000033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218060.85000000009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4663687.3599999808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91827.189999999988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2240.4699999999998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19268.96999999999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34587.310000000019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83722.139999999956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77923.789999999703</v>
      </c>
      <c r="I113" s="34">
        <v>1662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4788029.9999998817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21153.950000000012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255846.03999999989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5951.260000000033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872695.8000000061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6385.6500000000042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49302.860000000008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9124.0100000000075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263787.73999999982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97910.160000000978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333274.86000000202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18435.569999999989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88381.800000000032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2917.26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5062.7400000000007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26166.72999999996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63427.709999999977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9256.7700000000041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35509.599999999969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26832.029999999992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155416.4699999998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1572881.5100000009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70178.679999999993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59705.910000000324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12566.28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9351.6300000000028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672108.71999999962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78695.109999999622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45415.930000000008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2138.690000000001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24107.799999999941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39473.469999999987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3097.3300000000008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6248.8399999999983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5843.9000000000005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2446.61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219562.2199999998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170893.5799999999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7122.0099999999939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63170.509999999907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132771.7300000001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7371.920000000001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633013.81000000681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6560.1300000000138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165933.01999999961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91122.50999999998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335624.27000000252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31401.55999999999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89683.459999999221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2517162.889999981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27064.610000000041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337254.40000000573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64547.300000000207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269704.22000000038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80734.520000000019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19437.619999999981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178816.08999999979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69601.589999999982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31118.570000000022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126238.7900000001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41115.069999999978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81846.06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77616.439999999886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18606.669999999998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4344106.4300000072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21433.649999999961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31028.730000000029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62112.390000000407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350340.86000000697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49204.319999999963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118889.94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35306.460000000006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245309.38999999859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17331.490000000002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88514.840000000127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106339.86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674.83999999999992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123772.25999999981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273644.1600000037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168071.64999999959</v>
      </c>
      <c r="I242" s="34">
        <v>4326</v>
      </c>
      <c r="K242"/>
      <c r="L242"/>
    </row>
    <row r="243" spans="3:17" x14ac:dyDescent="0.3">
      <c r="D243" s="45" t="s">
        <v>201</v>
      </c>
      <c r="E243" s="46"/>
      <c r="F243" s="45"/>
      <c r="G243" s="47"/>
      <c r="H243" s="48">
        <f>SUM(H9:H242)</f>
        <v>231644868.65999821</v>
      </c>
      <c r="I243" s="52">
        <f>SUM(I9:I242)</f>
        <v>563663</v>
      </c>
      <c r="J243" s="49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0" t="s">
        <v>473</v>
      </c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</row>
    <row r="253" spans="3:17" x14ac:dyDescent="0.3">
      <c r="C253" s="14"/>
      <c r="D253" s="54" t="s">
        <v>471</v>
      </c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1"/>
      <autoFilter ref="D8:I200" xr:uid="{92130193-4A40-4CEE-A5F6-19B561EEC9D6}">
        <sortState xmlns:xlrd2="http://schemas.microsoft.com/office/spreadsheetml/2017/richdata2" ref="D9:I192">
          <sortCondition ref="G8:G192"/>
        </sortState>
      </autoFilter>
    </customSheetView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2"/>
      <autoFilter ref="D8:I200" xr:uid="{080DAE66-9E69-4E73-9C6D-319F1AA2A70B}">
        <sortState xmlns:xlrd2="http://schemas.microsoft.com/office/spreadsheetml/2017/richdata2" ref="D9:I192">
          <sortCondition ref="G8:G192"/>
        </sortState>
      </autoFilter>
    </customSheetView>
  </customSheetViews>
  <mergeCells count="6">
    <mergeCell ref="D252:Q252"/>
    <mergeCell ref="C2:J2"/>
    <mergeCell ref="C3:J3"/>
    <mergeCell ref="C4:J4"/>
    <mergeCell ref="C5:J5"/>
    <mergeCell ref="B6:D6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6"/>
  <sheetViews>
    <sheetView zoomScale="70" zoomScaleNormal="70" workbookViewId="0">
      <selection activeCell="T14" sqref="T14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7" t="s">
        <v>0</v>
      </c>
      <c r="E2" s="87"/>
      <c r="F2" s="87"/>
      <c r="G2" s="87"/>
      <c r="H2" s="87"/>
      <c r="I2" s="87"/>
      <c r="J2" s="87"/>
      <c r="K2" s="87"/>
      <c r="L2" s="87"/>
      <c r="M2" s="87"/>
    </row>
    <row r="3" spans="2:13" ht="15.6" x14ac:dyDescent="0.3">
      <c r="D3" s="87" t="s">
        <v>210</v>
      </c>
      <c r="E3" s="87"/>
      <c r="F3" s="87"/>
      <c r="G3" s="87"/>
      <c r="H3" s="87"/>
      <c r="I3" s="87"/>
      <c r="J3" s="87"/>
      <c r="K3" s="87"/>
      <c r="L3" s="87"/>
      <c r="M3" s="87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86" t="s">
        <v>420</v>
      </c>
      <c r="C36" s="86"/>
      <c r="D36" s="86"/>
      <c r="E36" s="86"/>
      <c r="F36" s="86"/>
      <c r="G36" s="86"/>
    </row>
    <row r="37" spans="2:7" x14ac:dyDescent="0.3">
      <c r="B37" s="1" t="s">
        <v>875</v>
      </c>
      <c r="C37" s="78"/>
      <c r="D37" s="78"/>
      <c r="E37" s="78"/>
      <c r="F37" s="78"/>
      <c r="G37" s="78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86"/>
      <c r="D62" s="86"/>
      <c r="E62" s="86"/>
      <c r="F62" s="86"/>
      <c r="G62" s="86"/>
      <c r="H62" s="86"/>
    </row>
    <row r="63" spans="3:8" x14ac:dyDescent="0.3">
      <c r="C63" s="5"/>
      <c r="D63" s="25"/>
    </row>
    <row r="85" spans="2:2" x14ac:dyDescent="0.3">
      <c r="B85" s="1" t="s">
        <v>844</v>
      </c>
    </row>
    <row r="86" spans="2:2" x14ac:dyDescent="0.3">
      <c r="B86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E14" sqref="E14:E15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87" t="s">
        <v>0</v>
      </c>
      <c r="D2" s="87"/>
      <c r="E2" s="87"/>
      <c r="F2" s="87"/>
      <c r="G2" s="87"/>
      <c r="H2" s="87"/>
      <c r="I2" s="87"/>
      <c r="J2" s="87"/>
      <c r="K2" s="9"/>
      <c r="L2" s="9"/>
    </row>
    <row r="3" spans="2:14" ht="14.4" x14ac:dyDescent="0.3">
      <c r="C3" s="88" t="s">
        <v>448</v>
      </c>
      <c r="D3" s="88"/>
      <c r="E3" s="88"/>
      <c r="F3" s="88"/>
      <c r="G3" s="88"/>
      <c r="H3" s="88"/>
      <c r="I3" s="88"/>
      <c r="J3" s="88"/>
      <c r="K3" s="10"/>
      <c r="L3" s="10"/>
    </row>
    <row r="4" spans="2:14" ht="14.4" x14ac:dyDescent="0.3">
      <c r="C4" s="88" t="s">
        <v>874</v>
      </c>
      <c r="D4" s="88"/>
      <c r="E4" s="88"/>
      <c r="F4" s="88"/>
      <c r="G4" s="88"/>
      <c r="H4" s="88"/>
      <c r="I4" s="88"/>
      <c r="J4" s="88"/>
      <c r="K4" s="10"/>
      <c r="L4" s="10"/>
    </row>
    <row r="5" spans="2:14" ht="14.4" x14ac:dyDescent="0.3">
      <c r="C5" s="88" t="s">
        <v>15</v>
      </c>
      <c r="D5" s="88"/>
      <c r="E5" s="88"/>
      <c r="F5" s="88"/>
      <c r="G5" s="88"/>
      <c r="H5" s="88"/>
      <c r="I5" s="88"/>
      <c r="J5" s="88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5" t="s">
        <v>547</v>
      </c>
      <c r="D11" s="76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93"/>
      <c r="D12" s="93"/>
      <c r="E12" s="93"/>
      <c r="F12" s="94"/>
      <c r="G12" s="73">
        <f>SUM(G10:G11)</f>
        <v>514530.20999999996</v>
      </c>
      <c r="H12" s="74">
        <f>SUM(H10:H11)</f>
        <v>602</v>
      </c>
      <c r="I12" s="49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50"/>
      <c r="H14" s="50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86"/>
      <c r="D16" s="86"/>
      <c r="E16" s="86"/>
      <c r="F16" s="86"/>
      <c r="G16" s="86"/>
      <c r="H16" s="86"/>
      <c r="I16" s="11"/>
    </row>
    <row r="17" spans="3:23" x14ac:dyDescent="0.3">
      <c r="C17" s="14"/>
      <c r="D17" s="16"/>
      <c r="G17" s="37"/>
      <c r="H17" s="4"/>
    </row>
    <row r="18" spans="3:23" x14ac:dyDescent="0.3">
      <c r="C18" s="92"/>
      <c r="D18" s="92"/>
      <c r="E18" s="92"/>
      <c r="F18" s="92"/>
      <c r="G18" s="92"/>
      <c r="H18" s="92"/>
      <c r="I18" s="1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workbookViewId="0">
      <selection activeCell="I11" sqref="I11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7" t="s">
        <v>0</v>
      </c>
      <c r="E2" s="87"/>
      <c r="F2" s="87"/>
      <c r="G2" s="87"/>
      <c r="H2" s="87"/>
      <c r="I2" s="87"/>
      <c r="J2" s="87"/>
      <c r="K2" s="87"/>
      <c r="L2" s="87"/>
      <c r="M2" s="87"/>
    </row>
    <row r="3" spans="2:13" ht="15.6" x14ac:dyDescent="0.3">
      <c r="D3" s="87" t="s">
        <v>451</v>
      </c>
      <c r="E3" s="87"/>
      <c r="F3" s="87"/>
      <c r="G3" s="87"/>
      <c r="H3" s="87"/>
      <c r="I3" s="87"/>
      <c r="J3" s="87"/>
      <c r="K3" s="87"/>
      <c r="L3" s="87"/>
      <c r="M3" s="87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95" t="s">
        <v>548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R5" sqref="R5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5" customWidth="1"/>
    <col min="11" max="11" width="14.33203125" style="55" bestFit="1" customWidth="1"/>
    <col min="12" max="12" width="16" style="56" bestFit="1" customWidth="1"/>
    <col min="13" max="13" width="15.109375" style="56" bestFit="1" customWidth="1"/>
    <col min="14" max="14" width="11.5546875" style="1"/>
    <col min="15" max="15" width="20.5546875" style="56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6" t="s">
        <v>420</v>
      </c>
      <c r="C24" s="86"/>
      <c r="D24" s="86"/>
      <c r="E24" s="86"/>
      <c r="F24" s="86"/>
      <c r="G24" s="86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7"/>
      <c r="M26" s="57"/>
      <c r="N26" s="27"/>
      <c r="O26" s="57"/>
      <c r="P26" s="28"/>
      <c r="Q26" s="28"/>
      <c r="R26" s="28"/>
    </row>
    <row r="27" spans="1:18" s="11" customFormat="1" ht="41.4" x14ac:dyDescent="0.3">
      <c r="A27" s="58" t="s">
        <v>212</v>
      </c>
      <c r="B27" s="58" t="s">
        <v>213</v>
      </c>
      <c r="C27" s="58" t="s">
        <v>214</v>
      </c>
      <c r="D27" s="59" t="s">
        <v>215</v>
      </c>
      <c r="E27" s="60" t="s">
        <v>216</v>
      </c>
      <c r="F27" s="60" t="s">
        <v>217</v>
      </c>
      <c r="G27" s="60" t="s">
        <v>421</v>
      </c>
      <c r="H27" s="58" t="s">
        <v>218</v>
      </c>
      <c r="I27" s="58" t="s">
        <v>219</v>
      </c>
      <c r="J27" s="61" t="s">
        <v>220</v>
      </c>
      <c r="K27" s="60" t="s">
        <v>221</v>
      </c>
      <c r="L27" s="62" t="s">
        <v>222</v>
      </c>
      <c r="M27" s="63" t="s">
        <v>223</v>
      </c>
      <c r="N27" s="64" t="s">
        <v>224</v>
      </c>
      <c r="O27" s="62" t="s">
        <v>225</v>
      </c>
      <c r="P27" s="65" t="s">
        <v>226</v>
      </c>
      <c r="Q27" s="65" t="s">
        <v>227</v>
      </c>
      <c r="R27" s="66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96">
        <v>45747</v>
      </c>
      <c r="E28" s="30">
        <v>2025</v>
      </c>
      <c r="F28" s="30">
        <v>3</v>
      </c>
      <c r="G28" s="29" t="s">
        <v>552</v>
      </c>
      <c r="H28" t="s">
        <v>211</v>
      </c>
      <c r="I28" s="23" t="s">
        <v>553</v>
      </c>
      <c r="J28" s="23">
        <v>45761</v>
      </c>
      <c r="K28" s="23">
        <v>45768</v>
      </c>
      <c r="L28" s="67">
        <v>31813992.490002181</v>
      </c>
      <c r="M28" s="67">
        <v>24208307.05000202</v>
      </c>
      <c r="N28" s="68">
        <v>0.760932695184664</v>
      </c>
      <c r="O28" s="67">
        <v>22940801.120000001</v>
      </c>
      <c r="P28" s="69">
        <v>9</v>
      </c>
      <c r="Q28" s="69" t="s">
        <v>845</v>
      </c>
      <c r="R28" s="69">
        <v>6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s="23" t="s">
        <v>555</v>
      </c>
      <c r="J29" s="23">
        <v>41884</v>
      </c>
      <c r="K29" s="23">
        <v>41890</v>
      </c>
      <c r="L29" s="67">
        <v>2191327.189999999</v>
      </c>
      <c r="M29" s="67">
        <v>1721707.570000015</v>
      </c>
      <c r="N29" s="68">
        <v>0.78569169307848352</v>
      </c>
      <c r="O29" s="67">
        <v>1721707.570000015</v>
      </c>
      <c r="P29" s="69">
        <v>5</v>
      </c>
      <c r="Q29" s="69" t="s">
        <v>845</v>
      </c>
      <c r="R29" s="69">
        <v>24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s="23" t="s">
        <v>557</v>
      </c>
      <c r="J30" s="23">
        <v>41365</v>
      </c>
      <c r="K30" s="23">
        <v>41365</v>
      </c>
      <c r="L30" s="67">
        <v>56325026.089998007</v>
      </c>
      <c r="M30" s="67">
        <v>53547613.939999908</v>
      </c>
      <c r="N30" s="68">
        <v>0.95068955413246936</v>
      </c>
      <c r="O30" s="67">
        <v>53547613.939999908</v>
      </c>
      <c r="P30" s="69">
        <v>6</v>
      </c>
      <c r="Q30" s="69" t="s">
        <v>846</v>
      </c>
      <c r="R30" s="69">
        <v>9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s="23" t="s">
        <v>559</v>
      </c>
      <c r="J31" s="23">
        <v>43587</v>
      </c>
      <c r="K31" s="23">
        <v>43598</v>
      </c>
      <c r="L31" s="67">
        <v>114084.64</v>
      </c>
      <c r="M31" s="67">
        <v>51175.820000000007</v>
      </c>
      <c r="N31" s="68">
        <v>0.448577652521847</v>
      </c>
      <c r="O31" s="67">
        <v>51175.820000000007</v>
      </c>
      <c r="P31" s="69">
        <v>58</v>
      </c>
      <c r="Q31" s="69" t="s">
        <v>847</v>
      </c>
      <c r="R31" s="69">
        <v>3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s="23" t="s">
        <v>561</v>
      </c>
      <c r="J32" s="23">
        <v>43871</v>
      </c>
      <c r="K32" s="23">
        <v>43878</v>
      </c>
      <c r="L32" s="67">
        <v>42209.780000000013</v>
      </c>
      <c r="M32" s="67">
        <v>3042.82</v>
      </c>
      <c r="N32" s="68">
        <v>7.2088032678682509E-2</v>
      </c>
      <c r="O32" s="67">
        <v>3042.82</v>
      </c>
      <c r="P32" s="69">
        <v>36</v>
      </c>
      <c r="Q32" s="69" t="s">
        <v>848</v>
      </c>
      <c r="R32" s="69">
        <v>1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s="23" t="s">
        <v>563</v>
      </c>
      <c r="J33" s="23">
        <v>42846</v>
      </c>
      <c r="K33" s="23">
        <v>42870</v>
      </c>
      <c r="L33" s="67">
        <v>33761.53</v>
      </c>
      <c r="M33" s="67">
        <v>14458.24</v>
      </c>
      <c r="N33" s="68">
        <v>0.42824599477571068</v>
      </c>
      <c r="O33" s="67">
        <v>12500.14</v>
      </c>
      <c r="P33" s="69">
        <v>222</v>
      </c>
      <c r="Q33" s="69" t="s">
        <v>849</v>
      </c>
      <c r="R33" s="69">
        <v>20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s="23" t="s">
        <v>565</v>
      </c>
      <c r="J34" s="23">
        <v>43390</v>
      </c>
      <c r="K34" s="23">
        <v>43416</v>
      </c>
      <c r="L34" s="67">
        <v>114206.13</v>
      </c>
      <c r="M34" s="67">
        <v>72248.460000000021</v>
      </c>
      <c r="N34" s="68">
        <v>0.63261455405239642</v>
      </c>
      <c r="O34" s="67">
        <v>72083.86000000003</v>
      </c>
      <c r="P34" s="69">
        <v>64</v>
      </c>
      <c r="Q34" s="69" t="s">
        <v>850</v>
      </c>
      <c r="R34" s="69">
        <v>17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s="23" t="s">
        <v>567</v>
      </c>
      <c r="J35" s="23">
        <v>44061</v>
      </c>
      <c r="K35" s="23">
        <v>44062</v>
      </c>
      <c r="L35" s="67">
        <v>173862.0399999996</v>
      </c>
      <c r="M35" s="67">
        <v>43302.499999999884</v>
      </c>
      <c r="N35" s="68">
        <v>0.24906241753519046</v>
      </c>
      <c r="O35" s="67">
        <v>40995.12999999991</v>
      </c>
      <c r="P35" s="69">
        <v>27</v>
      </c>
      <c r="Q35" s="69" t="s">
        <v>851</v>
      </c>
      <c r="R35" s="69">
        <v>20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s="23" t="s">
        <v>569</v>
      </c>
      <c r="J36" s="23">
        <v>44203</v>
      </c>
      <c r="K36" s="23">
        <v>44214</v>
      </c>
      <c r="L36" s="67">
        <v>1376822.300000001</v>
      </c>
      <c r="M36" s="67">
        <v>246669.89999999991</v>
      </c>
      <c r="N36" s="68">
        <v>0.17915885005639415</v>
      </c>
      <c r="O36" s="67">
        <v>241168.00999999989</v>
      </c>
      <c r="P36" s="69">
        <v>60</v>
      </c>
      <c r="Q36" s="69" t="s">
        <v>852</v>
      </c>
      <c r="R36" s="69">
        <v>20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s="23" t="s">
        <v>571</v>
      </c>
      <c r="J37" s="23">
        <v>43496</v>
      </c>
      <c r="K37" s="23">
        <v>43507</v>
      </c>
      <c r="L37" s="67">
        <v>533839.49000000057</v>
      </c>
      <c r="M37" s="67">
        <v>226286.13999999981</v>
      </c>
      <c r="N37" s="68">
        <v>0.42388422782286034</v>
      </c>
      <c r="O37" s="67">
        <v>211953.77999999991</v>
      </c>
      <c r="P37" s="69">
        <v>64</v>
      </c>
      <c r="Q37" s="69" t="s">
        <v>847</v>
      </c>
      <c r="R37" s="69">
        <v>23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s="23" t="s">
        <v>573</v>
      </c>
      <c r="J38" s="23">
        <v>42983</v>
      </c>
      <c r="K38" s="23">
        <v>42999</v>
      </c>
      <c r="L38" s="67">
        <v>5526.4000000000005</v>
      </c>
      <c r="M38" s="67">
        <v>4118.3100000000004</v>
      </c>
      <c r="N38" s="68">
        <v>0.74520664447017948</v>
      </c>
      <c r="O38" s="67">
        <v>4118.3100000000004</v>
      </c>
      <c r="P38" s="69">
        <v>165</v>
      </c>
      <c r="Q38" s="69" t="s">
        <v>851</v>
      </c>
      <c r="R38" s="69">
        <v>20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s="23" t="s">
        <v>575</v>
      </c>
      <c r="J39" s="23">
        <v>44987</v>
      </c>
      <c r="K39" s="23">
        <v>44992</v>
      </c>
      <c r="L39" s="67">
        <v>884758.09999999974</v>
      </c>
      <c r="M39" s="67">
        <v>175757.64999999941</v>
      </c>
      <c r="N39" s="68">
        <v>0.19865051249601384</v>
      </c>
      <c r="O39" s="67">
        <v>164598.49999999959</v>
      </c>
      <c r="P39" s="69">
        <v>99</v>
      </c>
      <c r="Q39" s="69" t="s">
        <v>853</v>
      </c>
      <c r="R39" s="69">
        <v>5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s="23" t="s">
        <v>577</v>
      </c>
      <c r="J40" s="23">
        <v>42695</v>
      </c>
      <c r="K40" s="23">
        <v>42716</v>
      </c>
      <c r="L40" s="67">
        <v>82567.53</v>
      </c>
      <c r="M40" s="67">
        <v>34709.06</v>
      </c>
      <c r="N40" s="68">
        <v>0.42037178537374192</v>
      </c>
      <c r="O40" s="67">
        <v>34709.06</v>
      </c>
      <c r="P40" s="69">
        <v>152</v>
      </c>
      <c r="Q40" s="69" t="s">
        <v>854</v>
      </c>
      <c r="R40" s="69">
        <v>24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s="23" t="s">
        <v>579</v>
      </c>
      <c r="J41" s="23">
        <v>45071</v>
      </c>
      <c r="K41" s="23">
        <v>45071</v>
      </c>
      <c r="L41" s="67">
        <v>354596.48</v>
      </c>
      <c r="M41" s="67">
        <v>6759.18</v>
      </c>
      <c r="N41" s="68">
        <v>1.9061610538265921E-2</v>
      </c>
      <c r="O41" s="67">
        <v>6000</v>
      </c>
      <c r="P41" s="69">
        <v>100</v>
      </c>
      <c r="Q41" s="69" t="s">
        <v>853</v>
      </c>
      <c r="R41" s="69">
        <v>20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s="23" t="s">
        <v>581</v>
      </c>
      <c r="J42" s="23">
        <v>42866</v>
      </c>
      <c r="K42" s="23">
        <v>42884</v>
      </c>
      <c r="L42" s="67">
        <v>12090.48</v>
      </c>
      <c r="M42" s="67">
        <v>6045.24</v>
      </c>
      <c r="N42" s="68">
        <v>0.5</v>
      </c>
      <c r="O42" s="67">
        <v>5722.32</v>
      </c>
      <c r="P42" s="69">
        <v>199</v>
      </c>
      <c r="Q42" s="69" t="s">
        <v>855</v>
      </c>
      <c r="R42" s="69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s="23" t="s">
        <v>583</v>
      </c>
      <c r="J43" s="23">
        <v>42065</v>
      </c>
      <c r="K43" s="23">
        <v>42069</v>
      </c>
      <c r="L43" s="67">
        <v>37705.929999999993</v>
      </c>
      <c r="M43" s="67">
        <v>37705.929999999993</v>
      </c>
      <c r="N43" s="68">
        <v>1</v>
      </c>
      <c r="O43" s="67">
        <v>37705.929999999993</v>
      </c>
      <c r="P43" s="69">
        <v>257</v>
      </c>
      <c r="Q43" s="69" t="s">
        <v>854</v>
      </c>
      <c r="R43" s="69">
        <v>13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s="23" t="s">
        <v>584</v>
      </c>
      <c r="J44" s="23">
        <v>42601</v>
      </c>
      <c r="K44" s="23">
        <v>42625</v>
      </c>
      <c r="L44" s="67">
        <v>35487.620000000003</v>
      </c>
      <c r="M44" s="67">
        <v>31387.62</v>
      </c>
      <c r="N44" s="68">
        <v>0.8844667520673406</v>
      </c>
      <c r="O44" s="67">
        <v>28387.62</v>
      </c>
      <c r="P44" s="69">
        <v>91</v>
      </c>
      <c r="Q44" s="69" t="s">
        <v>850</v>
      </c>
      <c r="R44" s="69">
        <v>30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s="23" t="s">
        <v>586</v>
      </c>
      <c r="J45" s="23">
        <v>42265</v>
      </c>
      <c r="K45" s="23">
        <v>42268</v>
      </c>
      <c r="L45" s="67">
        <v>9429312.8199997097</v>
      </c>
      <c r="M45" s="67">
        <v>7747351.8600000879</v>
      </c>
      <c r="N45" s="68">
        <v>0.82162422733158691</v>
      </c>
      <c r="O45" s="67">
        <v>7747351.8600000879</v>
      </c>
      <c r="P45" s="69">
        <v>10</v>
      </c>
      <c r="Q45" s="69" t="s">
        <v>847</v>
      </c>
      <c r="R45" s="69">
        <v>9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s="23" t="s">
        <v>588</v>
      </c>
      <c r="J46" s="23">
        <v>43250</v>
      </c>
      <c r="K46" s="23">
        <v>43269</v>
      </c>
      <c r="L46" s="67">
        <v>553965.71000000136</v>
      </c>
      <c r="M46" s="67">
        <v>95011.36</v>
      </c>
      <c r="N46" s="68">
        <v>0.17151126556190593</v>
      </c>
      <c r="O46" s="67">
        <v>91386.900000000038</v>
      </c>
      <c r="P46" s="69">
        <v>90</v>
      </c>
      <c r="Q46" s="69" t="s">
        <v>856</v>
      </c>
      <c r="R46" s="69">
        <v>35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s="23" t="s">
        <v>590</v>
      </c>
      <c r="J47" s="23">
        <v>43727</v>
      </c>
      <c r="K47" s="23">
        <v>43738</v>
      </c>
      <c r="L47" s="67">
        <v>36725.1</v>
      </c>
      <c r="M47" s="67">
        <v>6286.78</v>
      </c>
      <c r="N47" s="68">
        <v>0.17118482999365556</v>
      </c>
      <c r="O47" s="67">
        <v>6286.78</v>
      </c>
      <c r="P47" s="69">
        <v>71</v>
      </c>
      <c r="Q47" s="69" t="s">
        <v>857</v>
      </c>
      <c r="R47" s="69">
        <v>16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s="23" t="s">
        <v>591</v>
      </c>
      <c r="J48" s="23">
        <v>44203</v>
      </c>
      <c r="K48" s="23">
        <v>44214</v>
      </c>
      <c r="L48" s="67">
        <v>83072.170000000056</v>
      </c>
      <c r="M48" s="67">
        <v>20996.28</v>
      </c>
      <c r="N48" s="68">
        <v>0.25274746043109242</v>
      </c>
      <c r="O48" s="67">
        <v>18257.91</v>
      </c>
      <c r="P48" s="69">
        <v>80</v>
      </c>
      <c r="Q48" s="69" t="s">
        <v>848</v>
      </c>
      <c r="R48" s="69">
        <v>28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s="23" t="s">
        <v>593</v>
      </c>
      <c r="J49" s="23">
        <v>44222</v>
      </c>
      <c r="K49" s="23">
        <v>44235</v>
      </c>
      <c r="L49" s="67">
        <v>113930.04</v>
      </c>
      <c r="M49" s="67">
        <v>12303</v>
      </c>
      <c r="N49" s="68">
        <v>0.10798732274648548</v>
      </c>
      <c r="O49" s="67">
        <v>11511</v>
      </c>
      <c r="P49" s="69">
        <v>227</v>
      </c>
      <c r="Q49" s="69" t="s">
        <v>851</v>
      </c>
      <c r="R49" s="69">
        <v>27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s="23" t="s">
        <v>595</v>
      </c>
      <c r="J50" s="23">
        <v>44764</v>
      </c>
      <c r="K50" s="23">
        <v>44770</v>
      </c>
      <c r="L50" s="67">
        <v>2210273.9300000002</v>
      </c>
      <c r="M50" s="67">
        <v>272719.45999999979</v>
      </c>
      <c r="N50" s="68">
        <v>0.12338717671976512</v>
      </c>
      <c r="O50" s="67">
        <v>270926.87999999989</v>
      </c>
      <c r="P50" s="69">
        <v>34</v>
      </c>
      <c r="Q50" s="69" t="s">
        <v>858</v>
      </c>
      <c r="R50" s="69">
        <v>10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s="23" t="s">
        <v>596</v>
      </c>
      <c r="J51" s="23">
        <v>43217</v>
      </c>
      <c r="K51" s="23">
        <v>43241</v>
      </c>
      <c r="L51" s="67">
        <v>208701.74000000011</v>
      </c>
      <c r="M51" s="67">
        <v>75532.93999999993</v>
      </c>
      <c r="N51" s="68">
        <v>0.36191811338036706</v>
      </c>
      <c r="O51" s="67">
        <v>69154.609999999971</v>
      </c>
      <c r="P51" s="69">
        <v>71</v>
      </c>
      <c r="Q51" s="69" t="s">
        <v>856</v>
      </c>
      <c r="R51" s="69">
        <v>34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s="23" t="s">
        <v>598</v>
      </c>
      <c r="J52" s="23">
        <v>43006</v>
      </c>
      <c r="K52" s="23">
        <v>43024</v>
      </c>
      <c r="L52" s="67">
        <v>350984.80000000022</v>
      </c>
      <c r="M52" s="67">
        <v>44363.360000000008</v>
      </c>
      <c r="N52" s="68">
        <v>0.12639681262550395</v>
      </c>
      <c r="O52" s="67">
        <v>44363.360000000008</v>
      </c>
      <c r="P52" s="69">
        <v>58</v>
      </c>
      <c r="Q52" s="69" t="s">
        <v>859</v>
      </c>
      <c r="R52" s="69">
        <v>10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s="23" t="s">
        <v>599</v>
      </c>
      <c r="J53" s="23">
        <v>42832</v>
      </c>
      <c r="K53" s="23">
        <v>42857</v>
      </c>
      <c r="L53" s="67">
        <v>2301.56</v>
      </c>
      <c r="M53" s="67">
        <v>1145.96</v>
      </c>
      <c r="N53" s="68">
        <v>0.49790576826152699</v>
      </c>
      <c r="O53" s="67">
        <v>1139.77</v>
      </c>
      <c r="P53" s="69">
        <v>192</v>
      </c>
      <c r="Q53" s="69" t="s">
        <v>860</v>
      </c>
      <c r="R53" s="69">
        <v>24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s="23" t="s">
        <v>601</v>
      </c>
      <c r="J54" s="23">
        <v>41820</v>
      </c>
      <c r="K54" s="23">
        <v>41820</v>
      </c>
      <c r="L54" s="67">
        <v>896591.60000000149</v>
      </c>
      <c r="M54" s="67">
        <v>605427.71999999951</v>
      </c>
      <c r="N54" s="68">
        <v>0.6752547313626388</v>
      </c>
      <c r="O54" s="67">
        <v>605427.71999999951</v>
      </c>
      <c r="P54" s="69">
        <v>5</v>
      </c>
      <c r="Q54" s="69" t="s">
        <v>847</v>
      </c>
      <c r="R54" s="69">
        <v>10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s="23" t="s">
        <v>602</v>
      </c>
      <c r="J55" s="23">
        <v>41991</v>
      </c>
      <c r="K55" s="23">
        <v>41992</v>
      </c>
      <c r="L55" s="67">
        <v>419622.46000000031</v>
      </c>
      <c r="M55" s="67">
        <v>39561.529999999992</v>
      </c>
      <c r="N55" s="68">
        <v>9.4278866769905406E-2</v>
      </c>
      <c r="O55" s="67">
        <v>39561.529999999992</v>
      </c>
      <c r="P55" s="69">
        <v>103</v>
      </c>
      <c r="Q55" s="69" t="s">
        <v>861</v>
      </c>
      <c r="R55" s="69">
        <v>10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s="23" t="s">
        <v>604</v>
      </c>
      <c r="J56" s="23">
        <v>45183</v>
      </c>
      <c r="K56" s="23">
        <v>45187</v>
      </c>
      <c r="L56" s="67">
        <v>14350063.48000004</v>
      </c>
      <c r="M56" s="67">
        <v>9245330.109999992</v>
      </c>
      <c r="N56" s="68">
        <v>0.64427102520385271</v>
      </c>
      <c r="O56" s="67">
        <v>8902457.8399999831</v>
      </c>
      <c r="P56" s="69">
        <v>51</v>
      </c>
      <c r="Q56" s="69" t="s">
        <v>853</v>
      </c>
      <c r="R56" s="69">
        <v>12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s="23" t="s">
        <v>606</v>
      </c>
      <c r="J57" s="23">
        <v>42682</v>
      </c>
      <c r="K57" s="23">
        <v>42688</v>
      </c>
      <c r="L57" s="67">
        <v>424971.72000001569</v>
      </c>
      <c r="M57" s="67">
        <v>185945.72000000841</v>
      </c>
      <c r="N57" s="68">
        <v>0.43754845616551036</v>
      </c>
      <c r="O57" s="67">
        <v>182078.21000000709</v>
      </c>
      <c r="P57" s="69">
        <v>4</v>
      </c>
      <c r="Q57" s="69" t="s">
        <v>858</v>
      </c>
      <c r="R57" s="69">
        <v>37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s="23" t="s">
        <v>607</v>
      </c>
      <c r="J58" s="23">
        <v>42808</v>
      </c>
      <c r="K58" s="23">
        <v>42821</v>
      </c>
      <c r="L58" s="67">
        <v>133229.4599999999</v>
      </c>
      <c r="M58" s="67">
        <v>39223.770000000033</v>
      </c>
      <c r="N58" s="68">
        <v>0.29440763326669689</v>
      </c>
      <c r="O58" s="67">
        <v>37336.390000000021</v>
      </c>
      <c r="P58" s="69">
        <v>162</v>
      </c>
      <c r="Q58" s="69" t="s">
        <v>860</v>
      </c>
      <c r="R58" s="69">
        <v>5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s="23" t="s">
        <v>609</v>
      </c>
      <c r="J59" s="23">
        <v>43585</v>
      </c>
      <c r="K59" s="23">
        <v>43598</v>
      </c>
      <c r="L59" s="67">
        <v>58380.990000000078</v>
      </c>
      <c r="M59" s="67">
        <v>47552.100000000013</v>
      </c>
      <c r="N59" s="68">
        <v>0.81451342294811979</v>
      </c>
      <c r="O59" s="67">
        <v>47424.860000000008</v>
      </c>
      <c r="P59" s="69">
        <v>296</v>
      </c>
      <c r="Q59" s="69" t="s">
        <v>851</v>
      </c>
      <c r="R59" s="69">
        <v>26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s="23" t="s">
        <v>611</v>
      </c>
      <c r="J60" s="23">
        <v>43182</v>
      </c>
      <c r="K60" s="23">
        <v>43199</v>
      </c>
      <c r="L60" s="67">
        <v>71492.050000000017</v>
      </c>
      <c r="M60" s="67">
        <v>31278.21000000001</v>
      </c>
      <c r="N60" s="68">
        <v>0.43750612830377644</v>
      </c>
      <c r="O60" s="67">
        <v>28820.400000000009</v>
      </c>
      <c r="P60" s="69">
        <v>110</v>
      </c>
      <c r="Q60" s="69" t="s">
        <v>860</v>
      </c>
      <c r="R60" s="69">
        <v>22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s="23" t="s">
        <v>613</v>
      </c>
      <c r="J61" s="23">
        <v>44011</v>
      </c>
      <c r="K61" s="23">
        <v>44014</v>
      </c>
      <c r="L61" s="67">
        <v>1793.81</v>
      </c>
      <c r="M61" s="67">
        <v>1000</v>
      </c>
      <c r="N61" s="68">
        <v>0.55747264203009239</v>
      </c>
      <c r="O61" s="67">
        <v>1000</v>
      </c>
      <c r="P61" s="69">
        <v>167</v>
      </c>
      <c r="Q61" s="69" t="s">
        <v>851</v>
      </c>
      <c r="R61" s="69">
        <v>6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s="23" t="s">
        <v>614</v>
      </c>
      <c r="J62" s="23">
        <v>42145</v>
      </c>
      <c r="K62" s="23">
        <v>42145</v>
      </c>
      <c r="L62" s="67">
        <v>27120.79</v>
      </c>
      <c r="M62" s="67">
        <v>20827.78000000001</v>
      </c>
      <c r="N62" s="68">
        <v>0.76796361757898679</v>
      </c>
      <c r="O62" s="67">
        <v>20827.78000000001</v>
      </c>
      <c r="P62" s="69">
        <v>161</v>
      </c>
      <c r="Q62" s="69" t="s">
        <v>862</v>
      </c>
      <c r="R62" s="69">
        <v>7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s="23" t="s">
        <v>599</v>
      </c>
      <c r="J63" s="23">
        <v>42837</v>
      </c>
      <c r="K63" s="23">
        <v>42863</v>
      </c>
      <c r="L63" s="67">
        <v>88135.029999999984</v>
      </c>
      <c r="M63" s="67">
        <v>61398.73</v>
      </c>
      <c r="N63" s="68">
        <v>0.69664388836084823</v>
      </c>
      <c r="O63" s="67">
        <v>60185.87000000001</v>
      </c>
      <c r="P63" s="69">
        <v>192</v>
      </c>
      <c r="Q63" s="69" t="s">
        <v>854</v>
      </c>
      <c r="R63" s="69">
        <v>28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s="23" t="s">
        <v>616</v>
      </c>
      <c r="J64" s="23">
        <v>42804</v>
      </c>
      <c r="K64" s="23">
        <v>42821</v>
      </c>
      <c r="L64" s="67">
        <v>494995.62000000331</v>
      </c>
      <c r="M64" s="67">
        <v>371398.47000000213</v>
      </c>
      <c r="N64" s="68">
        <v>0.75030657847033</v>
      </c>
      <c r="O64" s="67">
        <v>359370.54000000161</v>
      </c>
      <c r="P64" s="69">
        <v>74</v>
      </c>
      <c r="Q64" s="69" t="s">
        <v>849</v>
      </c>
      <c r="R64" s="69">
        <v>24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s="23" t="s">
        <v>617</v>
      </c>
      <c r="J65" s="23">
        <v>43495</v>
      </c>
      <c r="K65" s="23">
        <v>43507</v>
      </c>
      <c r="L65" s="67">
        <v>51571.97999999996</v>
      </c>
      <c r="M65" s="67">
        <v>23870.130000000059</v>
      </c>
      <c r="N65" s="68">
        <v>0.46285075732985387</v>
      </c>
      <c r="O65" s="67">
        <v>21913.380000000048</v>
      </c>
      <c r="P65" s="69">
        <v>71</v>
      </c>
      <c r="Q65" s="69" t="s">
        <v>851</v>
      </c>
      <c r="R65" s="69">
        <v>27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s="23" t="s">
        <v>619</v>
      </c>
      <c r="J66" s="23">
        <v>42265</v>
      </c>
      <c r="K66" s="23">
        <v>42265</v>
      </c>
      <c r="L66" s="67">
        <v>55219.37</v>
      </c>
      <c r="M66" s="67">
        <v>28023.3</v>
      </c>
      <c r="N66" s="68">
        <v>0.50749039693861042</v>
      </c>
      <c r="O66" s="67">
        <v>28023.3</v>
      </c>
      <c r="P66" s="69">
        <v>468</v>
      </c>
      <c r="Q66" s="69" t="s">
        <v>863</v>
      </c>
      <c r="R66" s="69">
        <v>16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s="23" t="s">
        <v>620</v>
      </c>
      <c r="J67" s="23">
        <v>42268</v>
      </c>
      <c r="K67" s="23">
        <v>42268</v>
      </c>
      <c r="L67" s="67">
        <v>807927.86000000138</v>
      </c>
      <c r="M67" s="67">
        <v>727068.52</v>
      </c>
      <c r="N67" s="68">
        <v>0.89991762383339369</v>
      </c>
      <c r="O67" s="67">
        <v>727068.52</v>
      </c>
      <c r="P67" s="69">
        <v>5</v>
      </c>
      <c r="Q67" s="69" t="s">
        <v>864</v>
      </c>
      <c r="R67" s="69">
        <v>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s="23" t="s">
        <v>621</v>
      </c>
      <c r="J68" s="23">
        <v>42796</v>
      </c>
      <c r="K68" s="23">
        <v>42808</v>
      </c>
      <c r="L68" s="67">
        <v>433.76</v>
      </c>
      <c r="M68" s="67">
        <v>433.76</v>
      </c>
      <c r="N68" s="68">
        <v>1</v>
      </c>
      <c r="O68" s="67">
        <v>184.66</v>
      </c>
      <c r="P68" s="69">
        <v>169</v>
      </c>
      <c r="Q68" s="69" t="s">
        <v>859</v>
      </c>
      <c r="R68" s="69">
        <v>27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s="23" t="s">
        <v>623</v>
      </c>
      <c r="J69" s="23">
        <v>44469</v>
      </c>
      <c r="K69" s="23">
        <v>44480</v>
      </c>
      <c r="L69" s="67">
        <v>105057.27000000011</v>
      </c>
      <c r="M69" s="67">
        <v>15958.67</v>
      </c>
      <c r="N69" s="68">
        <v>0.1519044802896552</v>
      </c>
      <c r="O69" s="67">
        <v>15638.82</v>
      </c>
      <c r="P69" s="69">
        <v>29</v>
      </c>
      <c r="Q69" s="69" t="s">
        <v>858</v>
      </c>
      <c r="R69" s="69">
        <v>24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s="23" t="s">
        <v>625</v>
      </c>
      <c r="J70" s="23">
        <v>45643</v>
      </c>
      <c r="K70" s="23">
        <v>45645</v>
      </c>
      <c r="L70" s="67">
        <v>116174113.4100112</v>
      </c>
      <c r="M70" s="67">
        <v>82359436.389999837</v>
      </c>
      <c r="N70" s="68">
        <v>0.70893105161328118</v>
      </c>
      <c r="O70" s="67">
        <v>80344559.180000007</v>
      </c>
      <c r="P70" s="69">
        <v>10</v>
      </c>
      <c r="Q70" s="69" t="s">
        <v>845</v>
      </c>
      <c r="R70" s="69">
        <v>13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s="23" t="s">
        <v>627</v>
      </c>
      <c r="J71" s="23">
        <v>43062</v>
      </c>
      <c r="K71" s="23">
        <v>43080</v>
      </c>
      <c r="L71" s="67">
        <v>6690551.0800000001</v>
      </c>
      <c r="M71" s="67">
        <v>1517929.939999999</v>
      </c>
      <c r="N71" s="68">
        <v>0.22687666858078887</v>
      </c>
      <c r="O71" s="67">
        <v>1506164.679999999</v>
      </c>
      <c r="P71" s="69">
        <v>65</v>
      </c>
      <c r="Q71" s="69" t="s">
        <v>859</v>
      </c>
      <c r="R71" s="69">
        <v>38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s="23" t="s">
        <v>628</v>
      </c>
      <c r="J72" s="23">
        <v>42608</v>
      </c>
      <c r="K72" s="23">
        <v>42625</v>
      </c>
      <c r="L72" s="67">
        <v>81695.399999999936</v>
      </c>
      <c r="M72" s="67">
        <v>23028.87</v>
      </c>
      <c r="N72" s="68">
        <v>0.28188698506892695</v>
      </c>
      <c r="O72" s="67">
        <v>21596.35999999999</v>
      </c>
      <c r="P72" s="69">
        <v>104</v>
      </c>
      <c r="Q72" s="69" t="s">
        <v>859</v>
      </c>
      <c r="R72" s="69">
        <v>32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s="23" t="s">
        <v>630</v>
      </c>
      <c r="J73" s="23">
        <v>42292</v>
      </c>
      <c r="K73" s="23">
        <v>42296</v>
      </c>
      <c r="L73" s="67">
        <v>3189.54</v>
      </c>
      <c r="M73" s="67">
        <v>2633.84</v>
      </c>
      <c r="N73" s="68">
        <v>0.82577424957830914</v>
      </c>
      <c r="O73" s="67">
        <v>2633.84</v>
      </c>
      <c r="P73" s="69">
        <v>130</v>
      </c>
      <c r="Q73" s="69" t="s">
        <v>857</v>
      </c>
      <c r="R73" s="69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s="23" t="s">
        <v>632</v>
      </c>
      <c r="J74" s="23">
        <v>42179</v>
      </c>
      <c r="K74" s="23">
        <v>42179</v>
      </c>
      <c r="L74" s="67">
        <v>16577.80000000001</v>
      </c>
      <c r="M74" s="67">
        <v>6250.8799999999974</v>
      </c>
      <c r="N74" s="68">
        <v>0.37706330152372414</v>
      </c>
      <c r="O74" s="67">
        <v>6250.8799999999974</v>
      </c>
      <c r="P74" s="69">
        <v>126</v>
      </c>
      <c r="Q74" s="69" t="s">
        <v>849</v>
      </c>
      <c r="R74" s="69">
        <v>8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s="23" t="s">
        <v>633</v>
      </c>
      <c r="J75" s="23">
        <v>43087</v>
      </c>
      <c r="K75" s="23">
        <v>43095</v>
      </c>
      <c r="L75" s="67">
        <v>6696403.2899997002</v>
      </c>
      <c r="M75" s="67">
        <v>3419394.6</v>
      </c>
      <c r="N75" s="68">
        <v>0.51063152141784363</v>
      </c>
      <c r="O75" s="67">
        <v>3383734.5</v>
      </c>
      <c r="P75" s="69">
        <v>5</v>
      </c>
      <c r="Q75" s="69" t="s">
        <v>858</v>
      </c>
      <c r="R75" s="69">
        <v>18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s="23" t="s">
        <v>635</v>
      </c>
      <c r="J76" s="23">
        <v>42760</v>
      </c>
      <c r="K76" s="23">
        <v>42767</v>
      </c>
      <c r="L76" s="67">
        <v>154516.32000000111</v>
      </c>
      <c r="M76" s="67">
        <v>100934.4099999996</v>
      </c>
      <c r="N76" s="68">
        <v>0.653228150916349</v>
      </c>
      <c r="O76" s="67">
        <v>92480.12999999967</v>
      </c>
      <c r="P76" s="69">
        <v>3</v>
      </c>
      <c r="Q76" s="69" t="s">
        <v>848</v>
      </c>
      <c r="R76" s="69">
        <v>26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s="23" t="s">
        <v>636</v>
      </c>
      <c r="J77" s="23">
        <v>42663</v>
      </c>
      <c r="K77" s="23">
        <v>42688</v>
      </c>
      <c r="L77" s="67">
        <v>8168.1400000000021</v>
      </c>
      <c r="M77" s="67">
        <v>6584.0699999999979</v>
      </c>
      <c r="N77" s="68">
        <v>0.80606723195243912</v>
      </c>
      <c r="O77" s="67">
        <v>6268.1099999999988</v>
      </c>
      <c r="P77" s="69">
        <v>93</v>
      </c>
      <c r="Q77" s="69" t="s">
        <v>847</v>
      </c>
      <c r="R77" s="69">
        <v>28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s="23" t="s">
        <v>637</v>
      </c>
      <c r="J78" s="23">
        <v>42933</v>
      </c>
      <c r="K78" s="23">
        <v>42954</v>
      </c>
      <c r="L78" s="67">
        <v>1277580.7100000039</v>
      </c>
      <c r="M78" s="67">
        <v>553601.87000000081</v>
      </c>
      <c r="N78" s="68">
        <v>0.43332046708814126</v>
      </c>
      <c r="O78" s="67">
        <v>544409.31000000099</v>
      </c>
      <c r="P78" s="69">
        <v>98</v>
      </c>
      <c r="Q78" s="69" t="s">
        <v>850</v>
      </c>
      <c r="R78" s="69">
        <v>32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s="23" t="s">
        <v>639</v>
      </c>
      <c r="J79" s="23">
        <v>45030</v>
      </c>
      <c r="K79" s="23">
        <v>45034</v>
      </c>
      <c r="L79" s="67">
        <v>10215433.109999999</v>
      </c>
      <c r="M79" s="67">
        <v>451661.22</v>
      </c>
      <c r="N79" s="68">
        <v>4.4213614355505283E-2</v>
      </c>
      <c r="O79" s="67">
        <v>446153.15000000008</v>
      </c>
      <c r="P79" s="69">
        <v>421</v>
      </c>
      <c r="Q79" s="69" t="s">
        <v>846</v>
      </c>
      <c r="R79" s="69">
        <v>26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s="23" t="s">
        <v>640</v>
      </c>
      <c r="J80" s="23">
        <v>42780</v>
      </c>
      <c r="K80" s="23">
        <v>42800</v>
      </c>
      <c r="L80" s="67">
        <v>26537.389999999981</v>
      </c>
      <c r="M80" s="67">
        <v>15700.429999999989</v>
      </c>
      <c r="N80" s="68">
        <v>0.59163429410352719</v>
      </c>
      <c r="O80" s="67">
        <v>15672.759999999989</v>
      </c>
      <c r="P80" s="69">
        <v>172</v>
      </c>
      <c r="Q80" s="69" t="s">
        <v>857</v>
      </c>
      <c r="R80" s="69">
        <v>25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s="23" t="s">
        <v>641</v>
      </c>
      <c r="J81" s="23">
        <v>42811</v>
      </c>
      <c r="K81" s="23">
        <v>42816</v>
      </c>
      <c r="L81" s="67">
        <v>41432.979999999967</v>
      </c>
      <c r="M81" s="67">
        <v>22863.84</v>
      </c>
      <c r="N81" s="68">
        <v>0.55182707109167672</v>
      </c>
      <c r="O81" s="67">
        <v>22863.84</v>
      </c>
      <c r="P81" s="69">
        <v>67</v>
      </c>
      <c r="Q81" s="69" t="s">
        <v>865</v>
      </c>
      <c r="R81" s="69">
        <v>4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s="23" t="s">
        <v>642</v>
      </c>
      <c r="J82" s="23">
        <v>45441</v>
      </c>
      <c r="K82" s="23">
        <v>45443</v>
      </c>
      <c r="L82" s="67">
        <v>450588.45000000019</v>
      </c>
      <c r="M82" s="67">
        <v>76493.680000000008</v>
      </c>
      <c r="N82" s="68">
        <v>0.16976396088270787</v>
      </c>
      <c r="O82" s="67">
        <v>63127.12</v>
      </c>
      <c r="P82" s="69">
        <v>229</v>
      </c>
      <c r="Q82" s="69" t="s">
        <v>846</v>
      </c>
      <c r="R82" s="69">
        <v>6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s="23" t="s">
        <v>643</v>
      </c>
      <c r="J83" s="23">
        <v>42824</v>
      </c>
      <c r="K83" s="23">
        <v>42849</v>
      </c>
      <c r="L83" s="67">
        <v>52244.870000000497</v>
      </c>
      <c r="M83" s="67">
        <v>27596.50999999994</v>
      </c>
      <c r="N83" s="68">
        <v>0.52821473189615897</v>
      </c>
      <c r="O83" s="67">
        <v>21649.36000000015</v>
      </c>
      <c r="P83" s="69">
        <v>191</v>
      </c>
      <c r="Q83" s="69" t="s">
        <v>857</v>
      </c>
      <c r="R83" s="69">
        <v>26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s="23" t="s">
        <v>644</v>
      </c>
      <c r="J84" s="23">
        <v>42725</v>
      </c>
      <c r="K84" s="23">
        <v>42754</v>
      </c>
      <c r="L84" s="67">
        <v>9886.6600000000035</v>
      </c>
      <c r="M84" s="67">
        <v>6789.7499999999991</v>
      </c>
      <c r="N84" s="68">
        <v>0.686758723370683</v>
      </c>
      <c r="O84" s="67">
        <v>6747.1099999999988</v>
      </c>
      <c r="P84" s="69">
        <v>125</v>
      </c>
      <c r="Q84" s="69" t="s">
        <v>852</v>
      </c>
      <c r="R84" s="69">
        <v>4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s="23" t="s">
        <v>583</v>
      </c>
      <c r="J85" s="23">
        <v>42069</v>
      </c>
      <c r="K85" s="23">
        <v>42069</v>
      </c>
      <c r="L85" s="67">
        <v>134898.26</v>
      </c>
      <c r="M85" s="67">
        <v>117309.69</v>
      </c>
      <c r="N85" s="68">
        <v>0.86961603507710172</v>
      </c>
      <c r="O85" s="67">
        <v>117309.69</v>
      </c>
      <c r="P85" s="69">
        <v>217</v>
      </c>
      <c r="Q85" s="69" t="s">
        <v>866</v>
      </c>
      <c r="R85" s="69">
        <v>23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s="23" t="s">
        <v>646</v>
      </c>
      <c r="J86" s="23">
        <v>42951</v>
      </c>
      <c r="K86" s="23">
        <v>42961</v>
      </c>
      <c r="L86" s="67">
        <v>218561.44999999859</v>
      </c>
      <c r="M86" s="67">
        <v>38973.299999999923</v>
      </c>
      <c r="N86" s="68">
        <v>0.17831735651461031</v>
      </c>
      <c r="O86" s="67">
        <v>37323.079999999973</v>
      </c>
      <c r="P86" s="69">
        <v>334</v>
      </c>
      <c r="Q86" s="69" t="s">
        <v>864</v>
      </c>
      <c r="R86" s="69">
        <v>17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s="23" t="s">
        <v>648</v>
      </c>
      <c r="J87" s="23">
        <v>45187</v>
      </c>
      <c r="K87" s="23">
        <v>45189</v>
      </c>
      <c r="L87" s="67">
        <v>5058788.0399999944</v>
      </c>
      <c r="M87" s="67">
        <v>1026876.16</v>
      </c>
      <c r="N87" s="68">
        <v>0.20298857194261913</v>
      </c>
      <c r="O87" s="67">
        <v>999406.53999999992</v>
      </c>
      <c r="P87" s="69">
        <v>7</v>
      </c>
      <c r="Q87" s="69" t="s">
        <v>853</v>
      </c>
      <c r="R87" s="69">
        <v>21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s="23" t="s">
        <v>650</v>
      </c>
      <c r="J88" s="23">
        <v>41915</v>
      </c>
      <c r="K88" s="23">
        <v>41915</v>
      </c>
      <c r="L88" s="67">
        <v>107885725.0000008</v>
      </c>
      <c r="M88" s="67">
        <v>9106962.5900000073</v>
      </c>
      <c r="N88" s="68">
        <v>8.4413045284720836E-2</v>
      </c>
      <c r="O88" s="67">
        <v>9106962.5900000073</v>
      </c>
      <c r="P88" s="69">
        <v>333</v>
      </c>
      <c r="Q88" s="69" t="s">
        <v>845</v>
      </c>
      <c r="R88" s="69">
        <v>23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s="23" t="s">
        <v>651</v>
      </c>
      <c r="J89" s="23">
        <v>42822</v>
      </c>
      <c r="K89" s="23">
        <v>42849</v>
      </c>
      <c r="L89" s="67">
        <v>61403.74</v>
      </c>
      <c r="M89" s="67">
        <v>53692.230000000018</v>
      </c>
      <c r="N89" s="68">
        <v>0.87441302435324009</v>
      </c>
      <c r="O89" s="67">
        <v>53036.640000000021</v>
      </c>
      <c r="P89" s="69">
        <v>173</v>
      </c>
      <c r="Q89" s="69" t="s">
        <v>867</v>
      </c>
      <c r="R89" s="69">
        <v>30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s="23" t="s">
        <v>653</v>
      </c>
      <c r="J90" s="23">
        <v>42870</v>
      </c>
      <c r="K90" s="23">
        <v>42891</v>
      </c>
      <c r="L90" s="67">
        <v>412449.62000000023</v>
      </c>
      <c r="M90" s="67">
        <v>334662.57000000018</v>
      </c>
      <c r="N90" s="68">
        <v>0.81140229926748386</v>
      </c>
      <c r="O90" s="67">
        <v>328474.36000000028</v>
      </c>
      <c r="P90" s="69">
        <v>176</v>
      </c>
      <c r="Q90" s="69" t="s">
        <v>855</v>
      </c>
      <c r="R90" s="69">
        <v>13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s="23" t="s">
        <v>654</v>
      </c>
      <c r="J91" s="23">
        <v>43131</v>
      </c>
      <c r="K91" s="23">
        <v>43145</v>
      </c>
      <c r="L91" s="67">
        <v>5902.47</v>
      </c>
      <c r="M91" s="67">
        <v>2061.39</v>
      </c>
      <c r="N91" s="68">
        <v>0.34924192753203315</v>
      </c>
      <c r="O91" s="67">
        <v>2061.39</v>
      </c>
      <c r="P91" s="69">
        <v>111</v>
      </c>
      <c r="Q91" s="69" t="s">
        <v>852</v>
      </c>
      <c r="R91" s="69">
        <v>21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s="23" t="s">
        <v>656</v>
      </c>
      <c r="J92" s="23">
        <v>42507</v>
      </c>
      <c r="K92" s="23">
        <v>42527</v>
      </c>
      <c r="L92" s="67">
        <v>159586.7899999998</v>
      </c>
      <c r="M92" s="67">
        <v>16225.81000000001</v>
      </c>
      <c r="N92" s="68">
        <v>0.10167389167988171</v>
      </c>
      <c r="O92" s="67">
        <v>15029.55</v>
      </c>
      <c r="P92" s="69">
        <v>132</v>
      </c>
      <c r="Q92" s="69" t="s">
        <v>859</v>
      </c>
      <c r="R92" s="69">
        <v>6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s="23" t="s">
        <v>657</v>
      </c>
      <c r="J93" s="23">
        <v>42557</v>
      </c>
      <c r="K93" s="23">
        <v>42576</v>
      </c>
      <c r="L93" s="67">
        <v>26219.880000000008</v>
      </c>
      <c r="M93" s="67">
        <v>14684.06</v>
      </c>
      <c r="N93" s="68">
        <v>0.56003536248068242</v>
      </c>
      <c r="O93" s="67">
        <v>11348.6</v>
      </c>
      <c r="P93" s="69">
        <v>164</v>
      </c>
      <c r="Q93" s="69" t="s">
        <v>860</v>
      </c>
      <c r="R93" s="69">
        <v>20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s="23" t="s">
        <v>658</v>
      </c>
      <c r="J94" s="23">
        <v>42451</v>
      </c>
      <c r="K94" s="23">
        <v>42459</v>
      </c>
      <c r="L94" s="67">
        <v>1948.08</v>
      </c>
      <c r="M94" s="67">
        <v>1131.56</v>
      </c>
      <c r="N94" s="68">
        <v>0.58085910229559357</v>
      </c>
      <c r="O94" s="67">
        <v>1068.5899999999999</v>
      </c>
      <c r="P94" s="69">
        <v>88</v>
      </c>
      <c r="Q94" s="69" t="s">
        <v>864</v>
      </c>
      <c r="R94" s="69">
        <v>24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s="23" t="s">
        <v>660</v>
      </c>
      <c r="J95" s="23">
        <v>45896</v>
      </c>
      <c r="K95" s="23">
        <v>45898</v>
      </c>
      <c r="L95" s="67">
        <v>185169253.94000539</v>
      </c>
      <c r="M95" s="67">
        <v>77172387.409994707</v>
      </c>
      <c r="N95" s="68">
        <v>0.41676674592531687</v>
      </c>
      <c r="O95" s="67">
        <v>73631556.270000011</v>
      </c>
      <c r="P95" s="69">
        <v>2</v>
      </c>
      <c r="Q95" s="69" t="s">
        <v>845</v>
      </c>
      <c r="R95" s="69">
        <v>28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s="23" t="s">
        <v>662</v>
      </c>
      <c r="J96" s="23">
        <v>42815</v>
      </c>
      <c r="K96" s="23">
        <v>42849</v>
      </c>
      <c r="L96" s="67">
        <v>145916.18</v>
      </c>
      <c r="M96" s="67">
        <v>38143.47</v>
      </c>
      <c r="N96" s="68">
        <v>0.26140671994017389</v>
      </c>
      <c r="O96" s="67">
        <v>38143.47</v>
      </c>
      <c r="P96" s="69">
        <v>207</v>
      </c>
      <c r="Q96" s="69" t="s">
        <v>855</v>
      </c>
      <c r="R96" s="69">
        <v>27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s="23" t="s">
        <v>664</v>
      </c>
      <c r="J97" s="23">
        <v>42153</v>
      </c>
      <c r="K97" s="23">
        <v>42153</v>
      </c>
      <c r="L97" s="67">
        <v>0</v>
      </c>
      <c r="M97" s="67">
        <v>6950.64</v>
      </c>
      <c r="N97" s="68" t="e">
        <v>#DIV/0!</v>
      </c>
      <c r="O97" s="67">
        <v>6950.64</v>
      </c>
      <c r="P97" s="69">
        <v>149</v>
      </c>
      <c r="Q97" s="69" t="s">
        <v>868</v>
      </c>
      <c r="R97" s="69">
        <v>8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s="23" t="s">
        <v>665</v>
      </c>
      <c r="J98" s="23">
        <v>42865</v>
      </c>
      <c r="K98" s="23">
        <v>42891</v>
      </c>
      <c r="L98" s="67">
        <v>50895.770000000048</v>
      </c>
      <c r="M98" s="67">
        <v>32936.559999999998</v>
      </c>
      <c r="N98" s="68">
        <v>0.64713747331064975</v>
      </c>
      <c r="O98" s="67">
        <v>30978.01999999999</v>
      </c>
      <c r="P98" s="69">
        <v>72</v>
      </c>
      <c r="Q98" s="69" t="s">
        <v>855</v>
      </c>
      <c r="R98" s="69">
        <v>15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s="23" t="s">
        <v>666</v>
      </c>
      <c r="J99" s="23">
        <v>42996</v>
      </c>
      <c r="K99" s="23">
        <v>43018</v>
      </c>
      <c r="L99" s="67">
        <v>221143.67999999991</v>
      </c>
      <c r="M99" s="67">
        <v>23784.71000000001</v>
      </c>
      <c r="N99" s="68">
        <v>0.10755319799326854</v>
      </c>
      <c r="O99" s="67">
        <v>23646.06</v>
      </c>
      <c r="P99" s="69">
        <v>44</v>
      </c>
      <c r="Q99" s="69" t="s">
        <v>856</v>
      </c>
      <c r="R99" s="69">
        <v>12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s="23" t="s">
        <v>667</v>
      </c>
      <c r="J100" s="23">
        <v>42978</v>
      </c>
      <c r="K100" s="23">
        <v>42996</v>
      </c>
      <c r="L100" s="67">
        <v>81856.67</v>
      </c>
      <c r="M100" s="67">
        <v>7470</v>
      </c>
      <c r="N100" s="68">
        <v>9.1257071659523903E-2</v>
      </c>
      <c r="O100" s="67">
        <v>7470</v>
      </c>
      <c r="P100" s="69">
        <v>139</v>
      </c>
      <c r="Q100" s="69" t="s">
        <v>847</v>
      </c>
      <c r="R100" s="69">
        <v>10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s="23" t="s">
        <v>602</v>
      </c>
      <c r="J101" s="23">
        <v>41991</v>
      </c>
      <c r="K101" s="23">
        <v>41992</v>
      </c>
      <c r="L101" s="67">
        <v>46674.14</v>
      </c>
      <c r="M101" s="67">
        <v>6570.97</v>
      </c>
      <c r="N101" s="68">
        <v>0.14078395445529365</v>
      </c>
      <c r="O101" s="67">
        <v>6570.97</v>
      </c>
      <c r="P101" s="69">
        <v>103</v>
      </c>
      <c r="Q101" s="69" t="s">
        <v>861</v>
      </c>
      <c r="R101" s="69">
        <v>21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s="23" t="s">
        <v>640</v>
      </c>
      <c r="J102" s="23">
        <v>42779</v>
      </c>
      <c r="K102" s="23">
        <v>42800</v>
      </c>
      <c r="L102" s="67">
        <v>180852.50000000041</v>
      </c>
      <c r="M102" s="67">
        <v>82208.810000000012</v>
      </c>
      <c r="N102" s="68">
        <v>0.45456275141344371</v>
      </c>
      <c r="O102" s="67">
        <v>76744.559999999983</v>
      </c>
      <c r="P102" s="69">
        <v>149</v>
      </c>
      <c r="Q102" s="69" t="s">
        <v>852</v>
      </c>
      <c r="R102" s="69">
        <v>6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s="23" t="s">
        <v>669</v>
      </c>
      <c r="J103" s="23">
        <v>43875</v>
      </c>
      <c r="K103" s="23">
        <v>43880</v>
      </c>
      <c r="L103" s="67">
        <v>13488.86000000001</v>
      </c>
      <c r="M103" s="67">
        <v>6100.03</v>
      </c>
      <c r="N103" s="68">
        <v>0.45222724529723013</v>
      </c>
      <c r="O103" s="67">
        <v>5844.94</v>
      </c>
      <c r="P103" s="69">
        <v>12</v>
      </c>
      <c r="Q103" s="69" t="s">
        <v>851</v>
      </c>
      <c r="R103" s="69">
        <v>22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s="23" t="s">
        <v>670</v>
      </c>
      <c r="J104" s="23">
        <v>43608</v>
      </c>
      <c r="K104" s="23">
        <v>43614</v>
      </c>
      <c r="L104" s="67">
        <v>108111.32</v>
      </c>
      <c r="M104" s="67">
        <v>24563.38</v>
      </c>
      <c r="N104" s="68">
        <v>0.22720451475386666</v>
      </c>
      <c r="O104" s="67">
        <v>24563.38</v>
      </c>
      <c r="P104" s="69">
        <v>780</v>
      </c>
      <c r="Q104" s="69" t="s">
        <v>847</v>
      </c>
      <c r="R104" s="69">
        <v>15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s="23" t="s">
        <v>671</v>
      </c>
      <c r="J105" s="23">
        <v>43243</v>
      </c>
      <c r="K105" s="23">
        <v>43269</v>
      </c>
      <c r="L105" s="67">
        <v>296427.81999999331</v>
      </c>
      <c r="M105" s="67">
        <v>19808.15000000006</v>
      </c>
      <c r="N105" s="68">
        <v>6.6822844090681191E-2</v>
      </c>
      <c r="O105" s="67">
        <v>18629.19000000005</v>
      </c>
      <c r="P105" s="69">
        <v>89</v>
      </c>
      <c r="Q105" s="69" t="s">
        <v>847</v>
      </c>
      <c r="R105" s="69">
        <v>19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s="23" t="s">
        <v>673</v>
      </c>
      <c r="J106" s="23">
        <v>44337</v>
      </c>
      <c r="K106" s="23">
        <v>44347</v>
      </c>
      <c r="L106" s="67">
        <v>378766.49000000302</v>
      </c>
      <c r="M106" s="67">
        <v>43701.460000000137</v>
      </c>
      <c r="N106" s="68">
        <v>0.11537836940115739</v>
      </c>
      <c r="O106" s="67">
        <v>42565.3500000001</v>
      </c>
      <c r="P106" s="69">
        <v>57</v>
      </c>
      <c r="Q106" s="69" t="s">
        <v>846</v>
      </c>
      <c r="R106" s="69">
        <v>11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s="23" t="s">
        <v>674</v>
      </c>
      <c r="J107" s="23">
        <v>42599</v>
      </c>
      <c r="K107" s="23">
        <v>42618</v>
      </c>
      <c r="L107" s="67">
        <v>574508.18000000052</v>
      </c>
      <c r="M107" s="67">
        <v>365302.13000000018</v>
      </c>
      <c r="N107" s="68">
        <v>0.63585192120328005</v>
      </c>
      <c r="O107" s="67">
        <v>342766.75999999978</v>
      </c>
      <c r="P107" s="69">
        <v>81</v>
      </c>
      <c r="Q107" s="69" t="s">
        <v>866</v>
      </c>
      <c r="R107" s="69">
        <v>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s="23" t="s">
        <v>676</v>
      </c>
      <c r="J108" s="23">
        <v>41754</v>
      </c>
      <c r="K108" s="23">
        <v>41764</v>
      </c>
      <c r="L108" s="67">
        <v>491912.42000000348</v>
      </c>
      <c r="M108" s="67">
        <v>302028.43000000028</v>
      </c>
      <c r="N108" s="68">
        <v>0.61398821765874123</v>
      </c>
      <c r="O108" s="67">
        <v>302028.43000000028</v>
      </c>
      <c r="P108" s="69">
        <v>6</v>
      </c>
      <c r="Q108" s="69" t="s">
        <v>853</v>
      </c>
      <c r="R108" s="69">
        <v>23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s="23" t="s">
        <v>677</v>
      </c>
      <c r="J109" s="23">
        <v>42762</v>
      </c>
      <c r="K109" s="23">
        <v>42779</v>
      </c>
      <c r="L109" s="67">
        <v>11510.92</v>
      </c>
      <c r="M109" s="67">
        <v>10510.92</v>
      </c>
      <c r="N109" s="68">
        <v>0.91312597081727609</v>
      </c>
      <c r="O109" s="67">
        <v>10510.92</v>
      </c>
      <c r="P109" s="69">
        <v>163</v>
      </c>
      <c r="Q109" s="69" t="s">
        <v>857</v>
      </c>
      <c r="R109" s="69">
        <v>5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s="23" t="s">
        <v>678</v>
      </c>
      <c r="J110" s="23">
        <v>42808</v>
      </c>
      <c r="K110" s="23">
        <v>42821</v>
      </c>
      <c r="L110" s="67">
        <v>617415.15000000049</v>
      </c>
      <c r="M110" s="67">
        <v>84061.829999999783</v>
      </c>
      <c r="N110" s="68">
        <v>0.13615122660984222</v>
      </c>
      <c r="O110" s="67">
        <v>83019.089999999851</v>
      </c>
      <c r="P110" s="69">
        <v>231</v>
      </c>
      <c r="Q110" s="69" t="s">
        <v>864</v>
      </c>
      <c r="R110" s="69">
        <v>7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s="23" t="s">
        <v>680</v>
      </c>
      <c r="J111" s="23">
        <v>42824</v>
      </c>
      <c r="K111" s="23">
        <v>42849</v>
      </c>
      <c r="L111" s="67">
        <v>4089.01</v>
      </c>
      <c r="M111" s="67">
        <v>3899.72</v>
      </c>
      <c r="N111" s="68">
        <v>0.95370762116013397</v>
      </c>
      <c r="O111" s="67">
        <v>3899.72</v>
      </c>
      <c r="P111" s="69">
        <v>113</v>
      </c>
      <c r="Q111" s="69" t="s">
        <v>847</v>
      </c>
      <c r="R111" s="69">
        <v>6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s="23" t="s">
        <v>682</v>
      </c>
      <c r="J112" s="23">
        <v>44750</v>
      </c>
      <c r="K112" s="23">
        <v>44754</v>
      </c>
      <c r="L112" s="67">
        <v>3418869.6599999629</v>
      </c>
      <c r="M112" s="67">
        <v>1333410.550000018</v>
      </c>
      <c r="N112" s="68">
        <v>0.39001502911931202</v>
      </c>
      <c r="O112" s="67">
        <v>1307972.6600000169</v>
      </c>
      <c r="P112" s="69">
        <v>47</v>
      </c>
      <c r="Q112" s="69" t="s">
        <v>853</v>
      </c>
      <c r="R112" s="69">
        <v>15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s="23" t="s">
        <v>680</v>
      </c>
      <c r="J113" s="23">
        <v>42835</v>
      </c>
      <c r="K113" s="23">
        <v>42863</v>
      </c>
      <c r="L113" s="67">
        <v>417721.36000000441</v>
      </c>
      <c r="M113" s="67">
        <v>85257.72</v>
      </c>
      <c r="N113" s="68">
        <v>0.20410189222786956</v>
      </c>
      <c r="O113" s="67">
        <v>77494.650000000052</v>
      </c>
      <c r="P113" s="69">
        <v>179</v>
      </c>
      <c r="Q113" s="69" t="s">
        <v>854</v>
      </c>
      <c r="R113" s="69">
        <v>16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s="23" t="s">
        <v>683</v>
      </c>
      <c r="J114" s="23">
        <v>44007</v>
      </c>
      <c r="K114" s="23">
        <v>44011</v>
      </c>
      <c r="L114" s="67">
        <v>59117.55999999999</v>
      </c>
      <c r="M114" s="67">
        <v>31343.95</v>
      </c>
      <c r="N114" s="68">
        <v>0.53019694994177713</v>
      </c>
      <c r="O114" s="67">
        <v>31343.95</v>
      </c>
      <c r="P114" s="69">
        <v>103</v>
      </c>
      <c r="Q114" s="69" t="s">
        <v>851</v>
      </c>
      <c r="R114" s="69">
        <v>15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s="23" t="s">
        <v>607</v>
      </c>
      <c r="J115" s="23">
        <v>42816</v>
      </c>
      <c r="K115" s="23">
        <v>42835</v>
      </c>
      <c r="L115" s="67">
        <v>12404.300000000059</v>
      </c>
      <c r="M115" s="67">
        <v>4013.2799999999911</v>
      </c>
      <c r="N115" s="68">
        <v>0.32353941778254086</v>
      </c>
      <c r="O115" s="67">
        <v>3874.9199999999919</v>
      </c>
      <c r="P115" s="69">
        <v>185</v>
      </c>
      <c r="Q115" s="69" t="s">
        <v>867</v>
      </c>
      <c r="R115" s="69">
        <v>34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s="23" t="s">
        <v>686</v>
      </c>
      <c r="J116" s="23">
        <v>45905</v>
      </c>
      <c r="K116" s="23">
        <v>45909</v>
      </c>
      <c r="L116" s="67">
        <v>61665.220000000023</v>
      </c>
      <c r="M116" s="67">
        <v>22593.58</v>
      </c>
      <c r="N116" s="68">
        <v>0.3663909737125724</v>
      </c>
      <c r="O116" s="67">
        <v>16110.08</v>
      </c>
      <c r="P116" s="69">
        <v>64</v>
      </c>
      <c r="Q116" s="69" t="s">
        <v>846</v>
      </c>
      <c r="R116" s="69">
        <v>8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s="23" t="s">
        <v>687</v>
      </c>
      <c r="J117" s="23">
        <v>45264</v>
      </c>
      <c r="K117" s="23">
        <v>45266</v>
      </c>
      <c r="L117" s="67">
        <v>2564178.9299999881</v>
      </c>
      <c r="M117" s="67">
        <v>148709.37999999931</v>
      </c>
      <c r="N117" s="68">
        <v>5.7994930954369868E-2</v>
      </c>
      <c r="O117" s="67">
        <v>143374.05999999991</v>
      </c>
      <c r="P117" s="69">
        <v>44</v>
      </c>
      <c r="Q117" s="69" t="s">
        <v>846</v>
      </c>
      <c r="R117" s="69">
        <v>31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s="23" t="s">
        <v>688</v>
      </c>
      <c r="J118" s="23">
        <v>43167</v>
      </c>
      <c r="K118" s="23">
        <v>43192</v>
      </c>
      <c r="L118" s="67">
        <v>162702.3300000001</v>
      </c>
      <c r="M118" s="67">
        <v>47491.149999999987</v>
      </c>
      <c r="N118" s="68">
        <v>0.29188979653825459</v>
      </c>
      <c r="O118" s="67">
        <v>45012.12999999999</v>
      </c>
      <c r="P118" s="69">
        <v>102</v>
      </c>
      <c r="Q118" s="69" t="s">
        <v>859</v>
      </c>
      <c r="R118" s="69">
        <v>29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s="23" t="s">
        <v>689</v>
      </c>
      <c r="J119" s="23">
        <v>42808</v>
      </c>
      <c r="K119" s="23">
        <v>42830</v>
      </c>
      <c r="L119" s="67">
        <v>3200</v>
      </c>
      <c r="M119" s="67">
        <v>3200</v>
      </c>
      <c r="N119" s="68">
        <v>1</v>
      </c>
      <c r="O119" s="67">
        <v>3200</v>
      </c>
      <c r="P119" s="69">
        <v>185</v>
      </c>
      <c r="Q119" s="69" t="s">
        <v>854</v>
      </c>
      <c r="R119" s="69">
        <v>13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s="23" t="s">
        <v>691</v>
      </c>
      <c r="J120" s="23">
        <v>43224</v>
      </c>
      <c r="K120" s="23">
        <v>43248</v>
      </c>
      <c r="L120" s="67">
        <v>362544.75000000017</v>
      </c>
      <c r="M120" s="67">
        <v>33068.660000000003</v>
      </c>
      <c r="N120" s="68">
        <v>9.1212629613309767E-2</v>
      </c>
      <c r="O120" s="67">
        <v>32048.599999999991</v>
      </c>
      <c r="P120" s="69">
        <v>101</v>
      </c>
      <c r="Q120" s="69" t="s">
        <v>849</v>
      </c>
      <c r="R120" s="69">
        <v>25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s="23" t="s">
        <v>692</v>
      </c>
      <c r="J121" s="23">
        <v>43607</v>
      </c>
      <c r="K121" s="23">
        <v>43619</v>
      </c>
      <c r="L121" s="67">
        <v>57139.989999999969</v>
      </c>
      <c r="M121" s="67">
        <v>21785.129999999979</v>
      </c>
      <c r="N121" s="68">
        <v>0.38125890466554146</v>
      </c>
      <c r="O121" s="67">
        <v>18447.700000000012</v>
      </c>
      <c r="P121" s="69">
        <v>227</v>
      </c>
      <c r="Q121" s="69" t="s">
        <v>851</v>
      </c>
      <c r="R121" s="69">
        <v>18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s="23" t="s">
        <v>694</v>
      </c>
      <c r="J122" s="23">
        <v>44855</v>
      </c>
      <c r="K122" s="23">
        <v>44860</v>
      </c>
      <c r="L122" s="67">
        <v>2808964.9900000012</v>
      </c>
      <c r="M122" s="67">
        <v>161170.03000000009</v>
      </c>
      <c r="N122" s="68">
        <v>5.7377016293820034E-2</v>
      </c>
      <c r="O122" s="67">
        <v>159991.31000000011</v>
      </c>
      <c r="P122" s="69">
        <v>140</v>
      </c>
      <c r="Q122" s="69" t="s">
        <v>846</v>
      </c>
      <c r="R122" s="69">
        <v>35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s="23" t="s">
        <v>696</v>
      </c>
      <c r="J123" s="23">
        <v>43662</v>
      </c>
      <c r="K123" s="23">
        <v>43668</v>
      </c>
      <c r="L123" s="67">
        <v>202569.33999999889</v>
      </c>
      <c r="M123" s="67">
        <v>32931.090000000033</v>
      </c>
      <c r="N123" s="68">
        <v>0.16256700051449155</v>
      </c>
      <c r="O123" s="67">
        <v>26429.850000000009</v>
      </c>
      <c r="P123" s="69">
        <v>199</v>
      </c>
      <c r="Q123" s="69" t="s">
        <v>851</v>
      </c>
      <c r="R123" s="69">
        <v>35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s="23" t="s">
        <v>697</v>
      </c>
      <c r="J124" s="23">
        <v>43437</v>
      </c>
      <c r="K124" s="23">
        <v>43447</v>
      </c>
      <c r="L124" s="67">
        <v>428039.64000000007</v>
      </c>
      <c r="M124" s="67">
        <v>218060.85000000009</v>
      </c>
      <c r="N124" s="68">
        <v>0.50944078450304286</v>
      </c>
      <c r="O124" s="67">
        <v>218060.85000000009</v>
      </c>
      <c r="P124" s="69">
        <v>44</v>
      </c>
      <c r="Q124" s="69" t="s">
        <v>858</v>
      </c>
      <c r="R124" s="69">
        <v>18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s="23" t="s">
        <v>698</v>
      </c>
      <c r="J125" s="23">
        <v>42762</v>
      </c>
      <c r="K125" s="23">
        <v>42786</v>
      </c>
      <c r="L125" s="67">
        <v>46459.01</v>
      </c>
      <c r="M125" s="67">
        <v>29265.25</v>
      </c>
      <c r="N125" s="68">
        <v>0.62991548894390992</v>
      </c>
      <c r="O125" s="67">
        <v>29265.25</v>
      </c>
      <c r="P125" s="69">
        <v>193</v>
      </c>
      <c r="Q125" s="69" t="s">
        <v>860</v>
      </c>
      <c r="R125" s="69">
        <v>34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s="23" t="s">
        <v>700</v>
      </c>
      <c r="J126" s="23">
        <v>42180</v>
      </c>
      <c r="K126" s="23">
        <v>42180</v>
      </c>
      <c r="L126" s="67">
        <v>27923.589999999651</v>
      </c>
      <c r="M126" s="67">
        <v>19414.139999999661</v>
      </c>
      <c r="N126" s="68">
        <v>0.69525945625186103</v>
      </c>
      <c r="O126" s="67">
        <v>19414.139999999661</v>
      </c>
      <c r="P126" s="69">
        <v>16</v>
      </c>
      <c r="Q126" s="69" t="s">
        <v>859</v>
      </c>
      <c r="R126" s="69">
        <v>18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s="23" t="s">
        <v>702</v>
      </c>
      <c r="J127" s="23">
        <v>42056</v>
      </c>
      <c r="K127" s="23">
        <v>42060</v>
      </c>
      <c r="L127" s="67">
        <v>4961203.3199999612</v>
      </c>
      <c r="M127" s="67">
        <v>4663687.3599999808</v>
      </c>
      <c r="N127" s="68">
        <v>0.94003149219855342</v>
      </c>
      <c r="O127" s="67">
        <v>4663687.3599999808</v>
      </c>
      <c r="P127" s="69">
        <v>16</v>
      </c>
      <c r="Q127" s="69" t="s">
        <v>853</v>
      </c>
      <c r="R127" s="69">
        <v>21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s="23" t="s">
        <v>704</v>
      </c>
      <c r="J128" s="23">
        <v>45307</v>
      </c>
      <c r="K128" s="23">
        <v>45313</v>
      </c>
      <c r="L128" s="67">
        <v>321079.55</v>
      </c>
      <c r="M128" s="67">
        <v>91827.189999999988</v>
      </c>
      <c r="N128" s="68">
        <v>0.28599513734213217</v>
      </c>
      <c r="O128" s="67">
        <v>89307.959999999992</v>
      </c>
      <c r="P128" s="69">
        <v>50</v>
      </c>
      <c r="Q128" s="69" t="s">
        <v>858</v>
      </c>
      <c r="R128" s="69">
        <v>15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s="23" t="s">
        <v>705</v>
      </c>
      <c r="J129" s="23">
        <v>45301</v>
      </c>
      <c r="K129" s="23">
        <v>45306</v>
      </c>
      <c r="L129" s="67">
        <v>1433798.7500000021</v>
      </c>
      <c r="M129" s="67">
        <v>112164.34</v>
      </c>
      <c r="N129" s="68">
        <v>7.8228789082149655E-2</v>
      </c>
      <c r="O129" s="67">
        <v>103303.64999999991</v>
      </c>
      <c r="P129" s="69">
        <v>82</v>
      </c>
      <c r="Q129" s="69" t="s">
        <v>853</v>
      </c>
      <c r="R129" s="69">
        <v>5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s="23" t="s">
        <v>706</v>
      </c>
      <c r="J130" s="23">
        <v>42335</v>
      </c>
      <c r="K130" s="23">
        <v>42335</v>
      </c>
      <c r="L130" s="67">
        <v>23825</v>
      </c>
      <c r="M130" s="67">
        <v>23725</v>
      </c>
      <c r="N130" s="68">
        <v>0.99580272822665272</v>
      </c>
      <c r="O130" s="67">
        <v>23725</v>
      </c>
      <c r="P130" s="69">
        <v>301</v>
      </c>
      <c r="Q130" s="69" t="s">
        <v>866</v>
      </c>
      <c r="R130" s="69">
        <v>29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s="23" t="s">
        <v>707</v>
      </c>
      <c r="J131" s="23">
        <v>42674</v>
      </c>
      <c r="K131" s="23">
        <v>42695</v>
      </c>
      <c r="L131" s="67">
        <v>3913.9100000000021</v>
      </c>
      <c r="M131" s="67">
        <v>2240.4699999999998</v>
      </c>
      <c r="N131" s="68">
        <v>0.57243779238664116</v>
      </c>
      <c r="O131" s="67">
        <v>2223.77</v>
      </c>
      <c r="P131" s="69">
        <v>129</v>
      </c>
      <c r="Q131" s="69" t="s">
        <v>869</v>
      </c>
      <c r="R131" s="69">
        <v>17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s="23" t="s">
        <v>709</v>
      </c>
      <c r="J132" s="23">
        <v>45289</v>
      </c>
      <c r="K132" s="23">
        <v>45294</v>
      </c>
      <c r="L132" s="67">
        <v>61850.580000000024</v>
      </c>
      <c r="M132" s="67">
        <v>19268.96999999999</v>
      </c>
      <c r="N132" s="68">
        <v>0.31154065168022649</v>
      </c>
      <c r="O132" s="67">
        <v>13534.32</v>
      </c>
      <c r="P132" s="69">
        <v>298</v>
      </c>
      <c r="Q132" s="69" t="s">
        <v>846</v>
      </c>
      <c r="R132" s="69">
        <v>10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s="23" t="s">
        <v>710</v>
      </c>
      <c r="J133" s="23">
        <v>42824</v>
      </c>
      <c r="K133" s="23">
        <v>42842</v>
      </c>
      <c r="L133" s="67">
        <v>51960.91</v>
      </c>
      <c r="M133" s="67">
        <v>34587.310000000019</v>
      </c>
      <c r="N133" s="68">
        <v>0.66564095971375437</v>
      </c>
      <c r="O133" s="67">
        <v>34257.040000000023</v>
      </c>
      <c r="P133" s="69">
        <v>197</v>
      </c>
      <c r="Q133" s="69" t="s">
        <v>860</v>
      </c>
      <c r="R133" s="69">
        <v>22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s="23" t="s">
        <v>711</v>
      </c>
      <c r="J134" s="23">
        <v>42780</v>
      </c>
      <c r="K134" s="23">
        <v>42807</v>
      </c>
      <c r="L134" s="67">
        <v>94103.239999999962</v>
      </c>
      <c r="M134" s="67">
        <v>83722.139999999956</v>
      </c>
      <c r="N134" s="68">
        <v>0.889683925866952</v>
      </c>
      <c r="O134" s="67">
        <v>83722.139999999956</v>
      </c>
      <c r="P134" s="69">
        <v>220</v>
      </c>
      <c r="Q134" s="69" t="s">
        <v>852</v>
      </c>
      <c r="R134" s="69">
        <v>33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s="23" t="s">
        <v>713</v>
      </c>
      <c r="J135" s="23">
        <v>42403</v>
      </c>
      <c r="K135" s="23">
        <v>42405</v>
      </c>
      <c r="L135" s="67">
        <v>131452.2200000014</v>
      </c>
      <c r="M135" s="67">
        <v>77923.789999999703</v>
      </c>
      <c r="N135" s="68">
        <v>0.59279173832133736</v>
      </c>
      <c r="O135" s="67">
        <v>72248.949999999983</v>
      </c>
      <c r="P135" s="69">
        <v>405</v>
      </c>
      <c r="Q135" s="69" t="s">
        <v>867</v>
      </c>
      <c r="R135" s="69">
        <v>15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s="23" t="s">
        <v>715</v>
      </c>
      <c r="J136" s="23">
        <v>42895</v>
      </c>
      <c r="K136" s="23">
        <v>42901</v>
      </c>
      <c r="L136" s="67">
        <v>17374876.079999588</v>
      </c>
      <c r="M136" s="67">
        <v>4788029.9999998817</v>
      </c>
      <c r="N136" s="68">
        <v>0.27557203734600649</v>
      </c>
      <c r="O136" s="67">
        <v>4751855.2699998878</v>
      </c>
      <c r="P136" s="69">
        <v>3</v>
      </c>
      <c r="Q136" s="69" t="s">
        <v>851</v>
      </c>
      <c r="R136" s="69">
        <v>22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s="23" t="s">
        <v>716</v>
      </c>
      <c r="J137" s="23">
        <v>43924</v>
      </c>
      <c r="K137" s="23">
        <v>43934</v>
      </c>
      <c r="L137" s="67">
        <v>34650.339999999997</v>
      </c>
      <c r="M137" s="67">
        <v>10571.07</v>
      </c>
      <c r="N137" s="68">
        <v>0.30507839172718076</v>
      </c>
      <c r="O137" s="67">
        <v>10279.67</v>
      </c>
      <c r="P137" s="69">
        <v>118</v>
      </c>
      <c r="Q137" s="69" t="s">
        <v>851</v>
      </c>
      <c r="R137" s="69">
        <v>7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s="23" t="s">
        <v>718</v>
      </c>
      <c r="J138" s="23">
        <v>43325</v>
      </c>
      <c r="K138" s="23">
        <v>43339</v>
      </c>
      <c r="L138" s="67">
        <v>229824.54</v>
      </c>
      <c r="M138" s="67">
        <v>152123.54</v>
      </c>
      <c r="N138" s="68">
        <v>0.66191164790322221</v>
      </c>
      <c r="O138" s="67">
        <v>151660.54</v>
      </c>
      <c r="P138" s="69">
        <v>58</v>
      </c>
      <c r="Q138" s="69" t="s">
        <v>857</v>
      </c>
      <c r="R138" s="69">
        <v>16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s="23" t="s">
        <v>719</v>
      </c>
      <c r="J139" s="23">
        <v>44589</v>
      </c>
      <c r="K139" s="23">
        <v>44593</v>
      </c>
      <c r="L139" s="67">
        <v>236224.57</v>
      </c>
      <c r="M139" s="67">
        <v>21153.950000000012</v>
      </c>
      <c r="N139" s="68">
        <v>8.9550168299597332E-2</v>
      </c>
      <c r="O139" s="67">
        <v>20855.090000000011</v>
      </c>
      <c r="P139" s="69">
        <v>136</v>
      </c>
      <c r="Q139" s="69" t="s">
        <v>846</v>
      </c>
      <c r="R139" s="69">
        <v>24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s="23" t="s">
        <v>721</v>
      </c>
      <c r="J140" s="23">
        <v>42037</v>
      </c>
      <c r="K140" s="23">
        <v>42037</v>
      </c>
      <c r="L140" s="67">
        <v>304574.87999999989</v>
      </c>
      <c r="M140" s="67">
        <v>255846.03999999989</v>
      </c>
      <c r="N140" s="68">
        <v>0.8400103120782646</v>
      </c>
      <c r="O140" s="67">
        <v>255846.03999999989</v>
      </c>
      <c r="P140" s="69">
        <v>307</v>
      </c>
      <c r="Q140" s="69" t="s">
        <v>870</v>
      </c>
      <c r="R140" s="69">
        <v>5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s="23" t="s">
        <v>722</v>
      </c>
      <c r="J141" s="23">
        <v>42244</v>
      </c>
      <c r="K141" s="23">
        <v>42244</v>
      </c>
      <c r="L141" s="67">
        <v>36671.689999999988</v>
      </c>
      <c r="M141" s="67">
        <v>29377.88</v>
      </c>
      <c r="N141" s="68">
        <v>0.80110515768430668</v>
      </c>
      <c r="O141" s="67">
        <v>29377.88</v>
      </c>
      <c r="P141" s="69">
        <v>61</v>
      </c>
      <c r="Q141" s="69" t="s">
        <v>859</v>
      </c>
      <c r="R141" s="69">
        <v>21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s="23" t="s">
        <v>723</v>
      </c>
      <c r="J142" s="23">
        <v>42019</v>
      </c>
      <c r="K142" s="23">
        <v>42019</v>
      </c>
      <c r="L142" s="67">
        <v>21507.790000000088</v>
      </c>
      <c r="M142" s="67">
        <v>5951.260000000033</v>
      </c>
      <c r="N142" s="68">
        <v>0.27670253429106423</v>
      </c>
      <c r="O142" s="67">
        <v>5951.260000000033</v>
      </c>
      <c r="P142" s="69">
        <v>176</v>
      </c>
      <c r="Q142" s="69" t="s">
        <v>855</v>
      </c>
      <c r="R142" s="69">
        <v>32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s="23" t="s">
        <v>724</v>
      </c>
      <c r="J143" s="23">
        <v>43896</v>
      </c>
      <c r="K143" s="23">
        <v>43906</v>
      </c>
      <c r="L143" s="67">
        <v>6092586.6599999778</v>
      </c>
      <c r="M143" s="67">
        <v>872695.8000000061</v>
      </c>
      <c r="N143" s="68">
        <v>0.14323896379341927</v>
      </c>
      <c r="O143" s="67">
        <v>852806.47000000556</v>
      </c>
      <c r="P143" s="69">
        <v>9</v>
      </c>
      <c r="Q143" s="69" t="s">
        <v>851</v>
      </c>
      <c r="R143" s="69">
        <v>39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s="23" t="s">
        <v>725</v>
      </c>
      <c r="J144" s="23">
        <v>43315</v>
      </c>
      <c r="K144" s="23">
        <v>43325</v>
      </c>
      <c r="L144" s="67">
        <v>104648.36</v>
      </c>
      <c r="M144" s="67">
        <v>12081.32</v>
      </c>
      <c r="N144" s="68">
        <v>0.11544681636673522</v>
      </c>
      <c r="O144" s="67">
        <v>9524.0500000000029</v>
      </c>
      <c r="P144" s="69">
        <v>106</v>
      </c>
      <c r="Q144" s="69" t="s">
        <v>864</v>
      </c>
      <c r="R144" s="69">
        <v>7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s="23" t="s">
        <v>727</v>
      </c>
      <c r="J145" s="23">
        <v>44579</v>
      </c>
      <c r="K145" s="23">
        <v>44582</v>
      </c>
      <c r="L145" s="67">
        <v>285538.26</v>
      </c>
      <c r="M145" s="67">
        <v>43800</v>
      </c>
      <c r="N145" s="68">
        <v>0.15339450482047484</v>
      </c>
      <c r="O145" s="67">
        <v>43800</v>
      </c>
      <c r="P145" s="69">
        <v>44</v>
      </c>
      <c r="Q145" s="69" t="s">
        <v>853</v>
      </c>
      <c r="R145" s="69">
        <v>34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s="23" t="s">
        <v>614</v>
      </c>
      <c r="J146" s="23">
        <v>42128</v>
      </c>
      <c r="K146" s="23">
        <v>42145</v>
      </c>
      <c r="L146" s="67">
        <v>7478.1900000000051</v>
      </c>
      <c r="M146" s="67">
        <v>6385.6500000000042</v>
      </c>
      <c r="N146" s="68">
        <v>0.85390315036125053</v>
      </c>
      <c r="O146" s="67">
        <v>6385.6500000000042</v>
      </c>
      <c r="P146" s="69">
        <v>161</v>
      </c>
      <c r="Q146" s="69" t="s">
        <v>863</v>
      </c>
      <c r="R146" s="69">
        <v>7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s="23" t="s">
        <v>728</v>
      </c>
      <c r="J147" s="23">
        <v>43741</v>
      </c>
      <c r="K147" s="23">
        <v>43752</v>
      </c>
      <c r="L147" s="67">
        <v>203518.6200000004</v>
      </c>
      <c r="M147" s="67">
        <v>76188.989999999932</v>
      </c>
      <c r="N147" s="68">
        <v>0.37435881788113434</v>
      </c>
      <c r="O147" s="67">
        <v>75490.549999999916</v>
      </c>
      <c r="P147" s="69">
        <v>73</v>
      </c>
      <c r="Q147" s="69" t="s">
        <v>854</v>
      </c>
      <c r="R147" s="69">
        <v>29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s="23" t="s">
        <v>729</v>
      </c>
      <c r="J148" s="23">
        <v>42892</v>
      </c>
      <c r="K148" s="23">
        <v>42912</v>
      </c>
      <c r="L148" s="67">
        <v>288409.95</v>
      </c>
      <c r="M148" s="67">
        <v>49302.860000000008</v>
      </c>
      <c r="N148" s="68">
        <v>0.17094715352226927</v>
      </c>
      <c r="O148" s="67">
        <v>45956.380000000012</v>
      </c>
      <c r="P148" s="69">
        <v>94</v>
      </c>
      <c r="Q148" s="69" t="s">
        <v>860</v>
      </c>
      <c r="R148" s="69">
        <v>20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s="23" t="s">
        <v>731</v>
      </c>
      <c r="J149" s="23">
        <v>42971</v>
      </c>
      <c r="K149" s="23">
        <v>42982</v>
      </c>
      <c r="L149" s="67">
        <v>2075.34</v>
      </c>
      <c r="M149" s="67">
        <v>1000</v>
      </c>
      <c r="N149" s="68">
        <v>0.48184875731205484</v>
      </c>
      <c r="O149" s="67">
        <v>1000</v>
      </c>
      <c r="P149" s="69">
        <v>127</v>
      </c>
      <c r="Q149" s="69" t="s">
        <v>857</v>
      </c>
      <c r="R149" s="69">
        <v>28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s="23" t="s">
        <v>733</v>
      </c>
      <c r="J150" s="23">
        <v>44358</v>
      </c>
      <c r="K150" s="23">
        <v>44368</v>
      </c>
      <c r="L150" s="67">
        <v>30939.560000000041</v>
      </c>
      <c r="M150" s="67">
        <v>9124.0100000000075</v>
      </c>
      <c r="N150" s="68">
        <v>0.29489785892236331</v>
      </c>
      <c r="O150" s="67">
        <v>8936.1100000000042</v>
      </c>
      <c r="P150" s="69">
        <v>13</v>
      </c>
      <c r="Q150" s="69" t="s">
        <v>858</v>
      </c>
      <c r="R150" s="69">
        <v>24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s="23" t="s">
        <v>734</v>
      </c>
      <c r="J151" s="23">
        <v>42779</v>
      </c>
      <c r="K151" s="23">
        <v>42795</v>
      </c>
      <c r="L151" s="67">
        <v>509205.40000000631</v>
      </c>
      <c r="M151" s="67">
        <v>263787.73999999982</v>
      </c>
      <c r="N151" s="68">
        <v>0.51803798624287278</v>
      </c>
      <c r="O151" s="67">
        <v>241230.98999999979</v>
      </c>
      <c r="P151" s="69">
        <v>149</v>
      </c>
      <c r="Q151" s="69" t="s">
        <v>849</v>
      </c>
      <c r="R151" s="69">
        <v>14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s="23" t="s">
        <v>680</v>
      </c>
      <c r="J152" s="23">
        <v>42824</v>
      </c>
      <c r="K152" s="23">
        <v>42842</v>
      </c>
      <c r="L152" s="67">
        <v>157466.87000000061</v>
      </c>
      <c r="M152" s="67">
        <v>97910.160000000978</v>
      </c>
      <c r="N152" s="68">
        <v>0.62178260100045557</v>
      </c>
      <c r="O152" s="67">
        <v>94523.720000000903</v>
      </c>
      <c r="P152" s="69">
        <v>176</v>
      </c>
      <c r="Q152" s="69" t="s">
        <v>847</v>
      </c>
      <c r="R152" s="69">
        <v>31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s="23" t="s">
        <v>737</v>
      </c>
      <c r="J153" s="23">
        <v>42845</v>
      </c>
      <c r="K153" s="23">
        <v>42857</v>
      </c>
      <c r="L153" s="67">
        <v>37182.370000000003</v>
      </c>
      <c r="M153" s="67">
        <v>27247.01</v>
      </c>
      <c r="N153" s="68">
        <v>0.73279379447840454</v>
      </c>
      <c r="O153" s="67">
        <v>27247.01</v>
      </c>
      <c r="P153" s="69">
        <v>323</v>
      </c>
      <c r="Q153" s="69" t="s">
        <v>866</v>
      </c>
      <c r="R153" s="69">
        <v>6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s="23" t="s">
        <v>738</v>
      </c>
      <c r="J154" s="23">
        <v>42699</v>
      </c>
      <c r="K154" s="23">
        <v>42716</v>
      </c>
      <c r="L154" s="67">
        <v>1889841.3500001279</v>
      </c>
      <c r="M154" s="67">
        <v>333274.86000000202</v>
      </c>
      <c r="N154" s="68">
        <v>0.17635070795756452</v>
      </c>
      <c r="O154" s="67">
        <v>316007.41999999888</v>
      </c>
      <c r="P154" s="69">
        <v>83</v>
      </c>
      <c r="Q154" s="69" t="s">
        <v>856</v>
      </c>
      <c r="R154" s="69">
        <v>23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s="23" t="s">
        <v>739</v>
      </c>
      <c r="J155" s="23">
        <v>42572</v>
      </c>
      <c r="K155" s="23">
        <v>42590</v>
      </c>
      <c r="L155" s="67">
        <v>44843.489999999852</v>
      </c>
      <c r="M155" s="67">
        <v>18435.569999999989</v>
      </c>
      <c r="N155" s="68">
        <v>0.41110917103017741</v>
      </c>
      <c r="O155" s="67">
        <v>17804.98999999998</v>
      </c>
      <c r="P155" s="69">
        <v>71</v>
      </c>
      <c r="Q155" s="69" t="s">
        <v>850</v>
      </c>
      <c r="R155" s="69">
        <v>35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s="23" t="s">
        <v>741</v>
      </c>
      <c r="J156" s="23">
        <v>44068</v>
      </c>
      <c r="K156" s="23">
        <v>44069</v>
      </c>
      <c r="L156" s="67">
        <v>357030.26999999979</v>
      </c>
      <c r="M156" s="67">
        <v>88381.800000000032</v>
      </c>
      <c r="N156" s="68">
        <v>0.24754707773097245</v>
      </c>
      <c r="O156" s="67">
        <v>85183.440000000017</v>
      </c>
      <c r="P156" s="69">
        <v>39</v>
      </c>
      <c r="Q156" s="69" t="s">
        <v>857</v>
      </c>
      <c r="R156" s="69">
        <v>20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s="23" t="s">
        <v>743</v>
      </c>
      <c r="J157" s="23">
        <v>42992</v>
      </c>
      <c r="K157" s="23">
        <v>43010</v>
      </c>
      <c r="L157" s="67">
        <v>4680.2</v>
      </c>
      <c r="M157" s="67">
        <v>2917.26</v>
      </c>
      <c r="N157" s="68">
        <v>0.62331951625998894</v>
      </c>
      <c r="O157" s="67">
        <v>2802.46</v>
      </c>
      <c r="P157" s="69">
        <v>100</v>
      </c>
      <c r="Q157" s="69" t="s">
        <v>859</v>
      </c>
      <c r="R157" s="69">
        <v>14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s="23" t="s">
        <v>745</v>
      </c>
      <c r="J158" s="23">
        <v>44967</v>
      </c>
      <c r="K158" s="23">
        <v>44970</v>
      </c>
      <c r="L158" s="67">
        <v>9190147.8600000199</v>
      </c>
      <c r="M158" s="67">
        <v>1868838.030000001</v>
      </c>
      <c r="N158" s="68">
        <v>0.20335233539974806</v>
      </c>
      <c r="O158" s="67">
        <v>1854622.7300000009</v>
      </c>
      <c r="P158" s="69">
        <v>122</v>
      </c>
      <c r="Q158" s="69" t="s">
        <v>846</v>
      </c>
      <c r="R158" s="69">
        <v>26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s="23" t="s">
        <v>746</v>
      </c>
      <c r="J159" s="23">
        <v>42929</v>
      </c>
      <c r="K159" s="23">
        <v>42947</v>
      </c>
      <c r="L159" s="67">
        <v>11571.080000000011</v>
      </c>
      <c r="M159" s="67">
        <v>5062.7400000000007</v>
      </c>
      <c r="N159" s="68">
        <v>0.43753392077489706</v>
      </c>
      <c r="O159" s="67">
        <v>3373.27</v>
      </c>
      <c r="P159" s="69">
        <v>117</v>
      </c>
      <c r="Q159" s="69" t="s">
        <v>855</v>
      </c>
      <c r="R159" s="69">
        <v>7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s="23" t="s">
        <v>643</v>
      </c>
      <c r="J160" s="23">
        <v>42825</v>
      </c>
      <c r="K160" s="23">
        <v>42849</v>
      </c>
      <c r="L160" s="67">
        <v>36180.459999999963</v>
      </c>
      <c r="M160" s="67">
        <v>26166.72999999996</v>
      </c>
      <c r="N160" s="68">
        <v>0.72322822871793191</v>
      </c>
      <c r="O160" s="67">
        <v>23404.739999999962</v>
      </c>
      <c r="P160" s="69">
        <v>180</v>
      </c>
      <c r="Q160" s="69" t="s">
        <v>847</v>
      </c>
      <c r="R160" s="69">
        <v>28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s="23" t="s">
        <v>737</v>
      </c>
      <c r="J161" s="23">
        <v>42835</v>
      </c>
      <c r="K161" s="23">
        <v>42857</v>
      </c>
      <c r="L161" s="67">
        <v>86032.870000000024</v>
      </c>
      <c r="M161" s="67">
        <v>63427.709999999977</v>
      </c>
      <c r="N161" s="68">
        <v>0.73724972792375709</v>
      </c>
      <c r="O161" s="67">
        <v>60747.909999999989</v>
      </c>
      <c r="P161" s="69">
        <v>182</v>
      </c>
      <c r="Q161" s="69" t="s">
        <v>860</v>
      </c>
      <c r="R161" s="69">
        <v>26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s="23" t="s">
        <v>747</v>
      </c>
      <c r="J162" s="23">
        <v>43871</v>
      </c>
      <c r="K162" s="23">
        <v>43878</v>
      </c>
      <c r="L162" s="67">
        <v>23320.09</v>
      </c>
      <c r="M162" s="67">
        <v>9256.7700000000041</v>
      </c>
      <c r="N162" s="68">
        <v>0.39694400836360427</v>
      </c>
      <c r="O162" s="67">
        <v>7074.420000000001</v>
      </c>
      <c r="P162" s="69">
        <v>6</v>
      </c>
      <c r="Q162" s="69" t="s">
        <v>857</v>
      </c>
      <c r="R162" s="69">
        <v>12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s="23" t="s">
        <v>748</v>
      </c>
      <c r="J163" s="23">
        <v>42538</v>
      </c>
      <c r="K163" s="23">
        <v>42555</v>
      </c>
      <c r="L163" s="67">
        <v>351272.50999999943</v>
      </c>
      <c r="M163" s="67">
        <v>128718.69000000029</v>
      </c>
      <c r="N163" s="68">
        <v>0.36643542075068869</v>
      </c>
      <c r="O163" s="67">
        <v>114614.9800000002</v>
      </c>
      <c r="P163" s="69">
        <v>108</v>
      </c>
      <c r="Q163" s="69" t="s">
        <v>859</v>
      </c>
      <c r="R163" s="69">
        <v>26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s="23" t="s">
        <v>750</v>
      </c>
      <c r="J164" s="23">
        <v>43438</v>
      </c>
      <c r="K164" s="23">
        <v>43448</v>
      </c>
      <c r="L164" s="67">
        <v>101787.75</v>
      </c>
      <c r="M164" s="67">
        <v>35509.599999999969</v>
      </c>
      <c r="N164" s="68">
        <v>0.34885926842866621</v>
      </c>
      <c r="O164" s="67">
        <v>32454.32</v>
      </c>
      <c r="P164" s="69">
        <v>65</v>
      </c>
      <c r="Q164" s="69" t="s">
        <v>859</v>
      </c>
      <c r="R164" s="69">
        <v>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s="23" t="s">
        <v>751</v>
      </c>
      <c r="J165" s="23">
        <v>42720</v>
      </c>
      <c r="K165" s="23">
        <v>42758</v>
      </c>
      <c r="L165" s="67">
        <v>43574.130000000048</v>
      </c>
      <c r="M165" s="67">
        <v>26832.029999999992</v>
      </c>
      <c r="N165" s="68">
        <v>0.6157789036751844</v>
      </c>
      <c r="O165" s="67">
        <v>22223.62999999999</v>
      </c>
      <c r="P165" s="69">
        <v>129</v>
      </c>
      <c r="Q165" s="69" t="s">
        <v>856</v>
      </c>
      <c r="R165" s="69">
        <v>26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s="23" t="s">
        <v>752</v>
      </c>
      <c r="J166" s="23">
        <v>42877</v>
      </c>
      <c r="K166" s="23">
        <v>42878</v>
      </c>
      <c r="L166" s="67">
        <v>516599.3299999999</v>
      </c>
      <c r="M166" s="67">
        <v>155416.4699999998</v>
      </c>
      <c r="N166" s="68">
        <v>0.30084527984192283</v>
      </c>
      <c r="O166" s="67">
        <v>145899.30999999979</v>
      </c>
      <c r="P166" s="69">
        <v>139</v>
      </c>
      <c r="Q166" s="69" t="s">
        <v>857</v>
      </c>
      <c r="R166" s="69">
        <v>22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s="23" t="s">
        <v>753</v>
      </c>
      <c r="J167" s="23">
        <v>43046</v>
      </c>
      <c r="K167" s="23">
        <v>43066</v>
      </c>
      <c r="L167" s="67">
        <v>8163002.7300000004</v>
      </c>
      <c r="M167" s="67">
        <v>1572881.5100000009</v>
      </c>
      <c r="N167" s="68">
        <v>0.19268418277253238</v>
      </c>
      <c r="O167" s="67">
        <v>1567192.790000001</v>
      </c>
      <c r="P167" s="69">
        <v>53</v>
      </c>
      <c r="Q167" s="69" t="s">
        <v>859</v>
      </c>
      <c r="R167" s="69">
        <v>9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754</v>
      </c>
      <c r="H168" t="s">
        <v>211</v>
      </c>
      <c r="I168" s="23" t="s">
        <v>755</v>
      </c>
      <c r="J168" s="23">
        <v>44672</v>
      </c>
      <c r="K168" s="23">
        <v>44676</v>
      </c>
      <c r="L168" s="67">
        <v>44321.8</v>
      </c>
      <c r="M168" s="67">
        <v>3612.21</v>
      </c>
      <c r="N168" s="68">
        <v>8.1499623210248673E-2</v>
      </c>
      <c r="O168" s="67">
        <v>3612.21</v>
      </c>
      <c r="P168" s="69">
        <v>274</v>
      </c>
      <c r="Q168" s="69" t="s">
        <v>846</v>
      </c>
      <c r="R168" s="69">
        <v>15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s="23" t="s">
        <v>756</v>
      </c>
      <c r="J169" s="23">
        <v>42824</v>
      </c>
      <c r="K169" s="23">
        <v>42849</v>
      </c>
      <c r="L169" s="67">
        <v>108232.9399999999</v>
      </c>
      <c r="M169" s="67">
        <v>55662.850000000013</v>
      </c>
      <c r="N169" s="68">
        <v>0.51428751727524047</v>
      </c>
      <c r="O169" s="67">
        <v>52658.84</v>
      </c>
      <c r="P169" s="69">
        <v>182</v>
      </c>
      <c r="Q169" s="69" t="s">
        <v>849</v>
      </c>
      <c r="R169" s="69">
        <v>19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s="23" t="s">
        <v>757</v>
      </c>
      <c r="J170" s="23">
        <v>42781</v>
      </c>
      <c r="K170" s="23">
        <v>42800</v>
      </c>
      <c r="L170" s="67">
        <v>99712.559999999969</v>
      </c>
      <c r="M170" s="67">
        <v>70178.679999999993</v>
      </c>
      <c r="N170" s="68">
        <v>0.70380983097816374</v>
      </c>
      <c r="O170" s="67">
        <v>63962.089999999967</v>
      </c>
      <c r="P170" s="69">
        <v>143</v>
      </c>
      <c r="Q170" s="69" t="s">
        <v>854</v>
      </c>
      <c r="R170" s="69">
        <v>4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s="23" t="s">
        <v>758</v>
      </c>
      <c r="J171" s="23">
        <v>42662</v>
      </c>
      <c r="K171" s="23">
        <v>42670</v>
      </c>
      <c r="L171" s="67">
        <v>370</v>
      </c>
      <c r="M171" s="67">
        <v>370</v>
      </c>
      <c r="N171" s="68">
        <v>1</v>
      </c>
      <c r="O171" s="67">
        <v>370</v>
      </c>
      <c r="P171" s="69">
        <v>137</v>
      </c>
      <c r="Q171" s="69" t="s">
        <v>847</v>
      </c>
      <c r="R171" s="69">
        <v>4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s="23" t="s">
        <v>680</v>
      </c>
      <c r="J172" s="23">
        <v>42835</v>
      </c>
      <c r="K172" s="23">
        <v>42857</v>
      </c>
      <c r="L172" s="67">
        <v>93646.379999998942</v>
      </c>
      <c r="M172" s="67">
        <v>59705.910000000324</v>
      </c>
      <c r="N172" s="68">
        <v>0.63756773086157736</v>
      </c>
      <c r="O172" s="67">
        <v>57090.590000000288</v>
      </c>
      <c r="P172" s="69">
        <v>91</v>
      </c>
      <c r="Q172" s="69" t="s">
        <v>854</v>
      </c>
      <c r="R172" s="69">
        <v>6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s="23" t="s">
        <v>759</v>
      </c>
      <c r="J173" s="23">
        <v>44693</v>
      </c>
      <c r="K173" s="23">
        <v>44698</v>
      </c>
      <c r="L173" s="67">
        <v>36801.609999999979</v>
      </c>
      <c r="M173" s="67">
        <v>12566.28</v>
      </c>
      <c r="N173" s="68">
        <v>0.34146006112232613</v>
      </c>
      <c r="O173" s="67">
        <v>12012.2</v>
      </c>
      <c r="P173" s="69">
        <v>20</v>
      </c>
      <c r="Q173" s="69" t="s">
        <v>846</v>
      </c>
      <c r="R173" s="69">
        <v>7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s="23" t="s">
        <v>760</v>
      </c>
      <c r="J174" s="23">
        <v>42824</v>
      </c>
      <c r="K174" s="23">
        <v>42842</v>
      </c>
      <c r="L174" s="67">
        <v>10859.67</v>
      </c>
      <c r="M174" s="67">
        <v>9351.6300000000028</v>
      </c>
      <c r="N174" s="68">
        <v>0.86113390185889649</v>
      </c>
      <c r="O174" s="67">
        <v>9288.5700000000015</v>
      </c>
      <c r="P174" s="69">
        <v>343</v>
      </c>
      <c r="Q174" s="69" t="s">
        <v>855</v>
      </c>
      <c r="R174" s="69">
        <v>33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s="23" t="s">
        <v>584</v>
      </c>
      <c r="J175" s="23">
        <v>42598</v>
      </c>
      <c r="K175" s="23">
        <v>42618</v>
      </c>
      <c r="L175" s="67">
        <v>723657.24999999965</v>
      </c>
      <c r="M175" s="67">
        <v>672108.71999999962</v>
      </c>
      <c r="N175" s="68">
        <v>0.92876665023393323</v>
      </c>
      <c r="O175" s="67">
        <v>668546.57999999973</v>
      </c>
      <c r="P175" s="69">
        <v>82</v>
      </c>
      <c r="Q175" s="69" t="s">
        <v>864</v>
      </c>
      <c r="R175" s="69">
        <v>4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s="23" t="s">
        <v>614</v>
      </c>
      <c r="J176" s="23">
        <v>42128</v>
      </c>
      <c r="K176" s="23">
        <v>42145</v>
      </c>
      <c r="L176" s="67">
        <v>24639.69999999999</v>
      </c>
      <c r="M176" s="67">
        <v>17739.37</v>
      </c>
      <c r="N176" s="68">
        <v>0.71995072991960152</v>
      </c>
      <c r="O176" s="67">
        <v>17739.37</v>
      </c>
      <c r="P176" s="69">
        <v>388</v>
      </c>
      <c r="Q176" s="69" t="s">
        <v>863</v>
      </c>
      <c r="R176" s="69">
        <v>22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s="23" t="s">
        <v>711</v>
      </c>
      <c r="J177" s="23">
        <v>42790</v>
      </c>
      <c r="K177" s="23">
        <v>42807</v>
      </c>
      <c r="L177" s="67">
        <v>405262.46000000119</v>
      </c>
      <c r="M177" s="67">
        <v>78695.109999999622</v>
      </c>
      <c r="N177" s="68">
        <v>0.19418307335942092</v>
      </c>
      <c r="O177" s="67">
        <v>74953.109999999666</v>
      </c>
      <c r="P177" s="69">
        <v>150</v>
      </c>
      <c r="Q177" s="69" t="s">
        <v>864</v>
      </c>
      <c r="R177" s="69">
        <v>20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s="23" t="s">
        <v>761</v>
      </c>
      <c r="J178" s="23">
        <v>43487</v>
      </c>
      <c r="K178" s="23">
        <v>43493</v>
      </c>
      <c r="L178" s="67">
        <v>356759.68000000011</v>
      </c>
      <c r="M178" s="67">
        <v>45415.930000000008</v>
      </c>
      <c r="N178" s="68">
        <v>0.1273011849321089</v>
      </c>
      <c r="O178" s="67">
        <v>44491.42</v>
      </c>
      <c r="P178" s="69">
        <v>74</v>
      </c>
      <c r="Q178" s="69" t="s">
        <v>860</v>
      </c>
      <c r="R178" s="69">
        <v>5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s="23" t="s">
        <v>762</v>
      </c>
      <c r="J179" s="23">
        <v>43326</v>
      </c>
      <c r="K179" s="23">
        <v>43339</v>
      </c>
      <c r="L179" s="67">
        <v>5859.1600000000017</v>
      </c>
      <c r="M179" s="67">
        <v>2138.690000000001</v>
      </c>
      <c r="N179" s="68">
        <v>0.36501648700496325</v>
      </c>
      <c r="O179" s="67">
        <v>1868.3</v>
      </c>
      <c r="P179" s="69">
        <v>548</v>
      </c>
      <c r="Q179" s="69" t="s">
        <v>860</v>
      </c>
      <c r="R179" s="69">
        <v>6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s="23" t="s">
        <v>674</v>
      </c>
      <c r="J180" s="23">
        <v>42592</v>
      </c>
      <c r="K180" s="23">
        <v>42611</v>
      </c>
      <c r="L180" s="67">
        <v>65359.090000000047</v>
      </c>
      <c r="M180" s="67">
        <v>24107.799999999941</v>
      </c>
      <c r="N180" s="68">
        <v>0.36885152470757965</v>
      </c>
      <c r="O180" s="67">
        <v>22451.51999999996</v>
      </c>
      <c r="P180" s="69">
        <v>87</v>
      </c>
      <c r="Q180" s="69" t="s">
        <v>854</v>
      </c>
      <c r="R180" s="69">
        <v>14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s="23" t="s">
        <v>763</v>
      </c>
      <c r="J181" s="23">
        <v>43168</v>
      </c>
      <c r="K181" s="23">
        <v>43192</v>
      </c>
      <c r="L181" s="67">
        <v>225729.59</v>
      </c>
      <c r="M181" s="67">
        <v>39473.469999999987</v>
      </c>
      <c r="N181" s="68">
        <v>0.1748706051342227</v>
      </c>
      <c r="O181" s="67">
        <v>38272.15</v>
      </c>
      <c r="P181" s="69">
        <v>100</v>
      </c>
      <c r="Q181" s="69" t="s">
        <v>860</v>
      </c>
      <c r="R181" s="69">
        <v>9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s="23" t="s">
        <v>616</v>
      </c>
      <c r="J182" s="23">
        <v>42808</v>
      </c>
      <c r="K182" s="23">
        <v>42821</v>
      </c>
      <c r="L182" s="67">
        <v>3497.1899999999991</v>
      </c>
      <c r="M182" s="67">
        <v>3097.3300000000008</v>
      </c>
      <c r="N182" s="68">
        <v>0.88566248902690492</v>
      </c>
      <c r="O182" s="67">
        <v>2966.3400000000011</v>
      </c>
      <c r="P182" s="69">
        <v>161</v>
      </c>
      <c r="Q182" s="69" t="s">
        <v>865</v>
      </c>
      <c r="R182" s="69">
        <v>40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s="23" t="s">
        <v>723</v>
      </c>
      <c r="J183" s="23">
        <v>42018</v>
      </c>
      <c r="K183" s="23">
        <v>42018</v>
      </c>
      <c r="L183" s="67">
        <v>11673.04</v>
      </c>
      <c r="M183" s="67">
        <v>6248.8399999999983</v>
      </c>
      <c r="N183" s="68">
        <v>0.53532241815328296</v>
      </c>
      <c r="O183" s="67">
        <v>6248.8399999999983</v>
      </c>
      <c r="P183" s="69">
        <v>176</v>
      </c>
      <c r="Q183" s="69" t="s">
        <v>854</v>
      </c>
      <c r="R183" s="69">
        <v>17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s="23" t="s">
        <v>764</v>
      </c>
      <c r="J184" s="23">
        <v>42761</v>
      </c>
      <c r="K184" s="23">
        <v>42779</v>
      </c>
      <c r="L184" s="67">
        <v>8922.7000000000025</v>
      </c>
      <c r="M184" s="67">
        <v>7183.54</v>
      </c>
      <c r="N184" s="68">
        <v>0.80508590449079287</v>
      </c>
      <c r="O184" s="67">
        <v>7169.63</v>
      </c>
      <c r="P184" s="69">
        <v>130</v>
      </c>
      <c r="Q184" s="69" t="s">
        <v>865</v>
      </c>
      <c r="R184" s="69">
        <v>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765</v>
      </c>
      <c r="H185" t="s">
        <v>211</v>
      </c>
      <c r="I185" s="23" t="s">
        <v>766</v>
      </c>
      <c r="J185" s="23">
        <v>45034</v>
      </c>
      <c r="K185" s="23">
        <v>45036</v>
      </c>
      <c r="L185" s="67">
        <v>11917.14000000001</v>
      </c>
      <c r="M185" s="67">
        <v>5843.9000000000005</v>
      </c>
      <c r="N185" s="68">
        <v>0.49037772485680253</v>
      </c>
      <c r="O185" s="67">
        <v>5008.0400000000072</v>
      </c>
      <c r="P185" s="69">
        <v>40</v>
      </c>
      <c r="Q185" s="69" t="s">
        <v>846</v>
      </c>
      <c r="R185" s="69">
        <v>7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s="23" t="s">
        <v>767</v>
      </c>
      <c r="J186" s="23">
        <v>43607</v>
      </c>
      <c r="K186" s="23">
        <v>43619</v>
      </c>
      <c r="L186" s="67">
        <v>87499.780000000246</v>
      </c>
      <c r="M186" s="67">
        <v>12311.51000000002</v>
      </c>
      <c r="N186" s="68">
        <v>0.14070332519693177</v>
      </c>
      <c r="O186" s="67">
        <v>10985.19</v>
      </c>
      <c r="P186" s="69">
        <v>228</v>
      </c>
      <c r="Q186" s="69" t="s">
        <v>848</v>
      </c>
      <c r="R186" s="69">
        <v>26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s="23" t="s">
        <v>768</v>
      </c>
      <c r="J187" s="23">
        <v>42646</v>
      </c>
      <c r="K187" s="23">
        <v>42667</v>
      </c>
      <c r="L187" s="67">
        <v>3980.849999999999</v>
      </c>
      <c r="M187" s="67">
        <v>2446.61</v>
      </c>
      <c r="N187" s="68">
        <v>0.61459487295426873</v>
      </c>
      <c r="O187" s="67">
        <v>2348.61</v>
      </c>
      <c r="P187" s="69">
        <v>115</v>
      </c>
      <c r="Q187" s="69" t="s">
        <v>867</v>
      </c>
      <c r="R187" s="69">
        <v>26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769</v>
      </c>
      <c r="H188" t="s">
        <v>211</v>
      </c>
      <c r="I188" s="23" t="s">
        <v>770</v>
      </c>
      <c r="J188" s="23">
        <v>44186</v>
      </c>
      <c r="K188" s="23">
        <v>44193</v>
      </c>
      <c r="L188" s="67">
        <v>1904696.4500000109</v>
      </c>
      <c r="M188" s="67">
        <v>219562.2199999998</v>
      </c>
      <c r="N188" s="68">
        <v>0.11527412675127238</v>
      </c>
      <c r="O188" s="67">
        <v>215285.42999999959</v>
      </c>
      <c r="P188" s="69">
        <v>20</v>
      </c>
      <c r="Q188" s="69" t="s">
        <v>848</v>
      </c>
      <c r="R188" s="69">
        <v>18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s="23" t="s">
        <v>771</v>
      </c>
      <c r="J189" s="23">
        <v>43231</v>
      </c>
      <c r="K189" s="23">
        <v>43241</v>
      </c>
      <c r="L189" s="67">
        <v>20032.919999999998</v>
      </c>
      <c r="M189" s="67">
        <v>3759.59</v>
      </c>
      <c r="N189" s="68">
        <v>0.18767059420194362</v>
      </c>
      <c r="O189" s="67">
        <v>3595.76</v>
      </c>
      <c r="P189" s="69">
        <v>485</v>
      </c>
      <c r="Q189" s="69" t="s">
        <v>859</v>
      </c>
      <c r="R189" s="69">
        <v>37</v>
      </c>
    </row>
    <row r="190" spans="1:18" s="70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s="23" t="s">
        <v>772</v>
      </c>
      <c r="J190" s="23">
        <v>44923</v>
      </c>
      <c r="K190" s="23">
        <v>44930</v>
      </c>
      <c r="L190" s="67">
        <v>19554.64</v>
      </c>
      <c r="M190" s="67">
        <v>7034.33</v>
      </c>
      <c r="N190" s="68">
        <v>0.35972689857752432</v>
      </c>
      <c r="O190" s="67">
        <v>6028.04</v>
      </c>
      <c r="P190" s="69">
        <v>733</v>
      </c>
      <c r="Q190" s="69" t="s">
        <v>853</v>
      </c>
      <c r="R190" s="69">
        <v>10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773</v>
      </c>
      <c r="H191" t="s">
        <v>211</v>
      </c>
      <c r="I191" s="23" t="s">
        <v>609</v>
      </c>
      <c r="J191" s="23">
        <v>43591</v>
      </c>
      <c r="K191" s="23">
        <v>43598</v>
      </c>
      <c r="L191" s="67">
        <v>1074489.1200000001</v>
      </c>
      <c r="M191" s="67">
        <v>170893.5799999999</v>
      </c>
      <c r="N191" s="68">
        <v>0.1590463568397974</v>
      </c>
      <c r="O191" s="67">
        <v>167192.75999999989</v>
      </c>
      <c r="P191" s="69">
        <v>12</v>
      </c>
      <c r="Q191" s="69" t="s">
        <v>859</v>
      </c>
      <c r="R191" s="69">
        <v>20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s="23" t="s">
        <v>774</v>
      </c>
      <c r="J192" s="23">
        <v>43452</v>
      </c>
      <c r="K192" s="23">
        <v>43472</v>
      </c>
      <c r="L192" s="67">
        <v>102280.22</v>
      </c>
      <c r="M192" s="67">
        <v>7122.0099999999939</v>
      </c>
      <c r="N192" s="68">
        <v>6.9632329691899308E-2</v>
      </c>
      <c r="O192" s="67">
        <v>5745.8799999999983</v>
      </c>
      <c r="P192" s="69">
        <v>66</v>
      </c>
      <c r="Q192" s="69" t="s">
        <v>859</v>
      </c>
      <c r="R192" s="69">
        <v>31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s="23" t="s">
        <v>775</v>
      </c>
      <c r="J193" s="23">
        <v>42900</v>
      </c>
      <c r="K193" s="23">
        <v>42919</v>
      </c>
      <c r="L193" s="67">
        <v>701419.2700000077</v>
      </c>
      <c r="M193" s="67">
        <v>63170.509999999907</v>
      </c>
      <c r="N193" s="68">
        <v>9.0060984495049887E-2</v>
      </c>
      <c r="O193" s="67">
        <v>60503.719999999943</v>
      </c>
      <c r="P193" s="69">
        <v>110</v>
      </c>
      <c r="Q193" s="69" t="s">
        <v>866</v>
      </c>
      <c r="R193" s="69">
        <v>35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776</v>
      </c>
      <c r="H194" t="s">
        <v>211</v>
      </c>
      <c r="I194" s="23" t="s">
        <v>777</v>
      </c>
      <c r="J194" s="23">
        <v>43804</v>
      </c>
      <c r="K194" s="23">
        <v>43810</v>
      </c>
      <c r="L194" s="67">
        <v>691924.00999999954</v>
      </c>
      <c r="M194" s="67">
        <v>132771.7300000001</v>
      </c>
      <c r="N194" s="68">
        <v>0.19188773345211735</v>
      </c>
      <c r="O194" s="67">
        <v>132131.7000000001</v>
      </c>
      <c r="P194" s="69">
        <v>73</v>
      </c>
      <c r="Q194" s="69" t="s">
        <v>856</v>
      </c>
      <c r="R194" s="69">
        <v>31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s="23" t="s">
        <v>778</v>
      </c>
      <c r="J195" s="23">
        <v>42865</v>
      </c>
      <c r="K195" s="23">
        <v>42898</v>
      </c>
      <c r="L195" s="67">
        <v>17735.05</v>
      </c>
      <c r="M195" s="67">
        <v>12074.71</v>
      </c>
      <c r="N195" s="68">
        <v>0.68083879098170008</v>
      </c>
      <c r="O195" s="67">
        <v>11966.41</v>
      </c>
      <c r="P195" s="69">
        <v>231</v>
      </c>
      <c r="Q195" s="69" t="s">
        <v>864</v>
      </c>
      <c r="R195" s="69">
        <v>5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s="23" t="s">
        <v>779</v>
      </c>
      <c r="J196" s="23">
        <v>42587</v>
      </c>
      <c r="K196" s="23">
        <v>42604</v>
      </c>
      <c r="L196" s="67">
        <v>12657.03</v>
      </c>
      <c r="M196" s="67">
        <v>2942.82</v>
      </c>
      <c r="N196" s="68">
        <v>0.23250478192751381</v>
      </c>
      <c r="O196" s="67">
        <v>2930.82</v>
      </c>
      <c r="P196" s="69">
        <v>181</v>
      </c>
      <c r="Q196" s="69" t="s">
        <v>850</v>
      </c>
      <c r="R196" s="69">
        <v>22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754</v>
      </c>
      <c r="H197" t="s">
        <v>211</v>
      </c>
      <c r="I197" s="23" t="s">
        <v>780</v>
      </c>
      <c r="J197" s="23">
        <v>44335</v>
      </c>
      <c r="K197" s="23">
        <v>44341</v>
      </c>
      <c r="L197" s="67">
        <v>53463.640000000043</v>
      </c>
      <c r="M197" s="67">
        <v>7371.920000000001</v>
      </c>
      <c r="N197" s="68">
        <v>0.13788660854367557</v>
      </c>
      <c r="O197" s="67">
        <v>7275.6900000000014</v>
      </c>
      <c r="P197" s="69">
        <v>30</v>
      </c>
      <c r="Q197" s="69" t="s">
        <v>846</v>
      </c>
      <c r="R197" s="69">
        <v>27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s="23" t="s">
        <v>781</v>
      </c>
      <c r="J198" s="23">
        <v>41970</v>
      </c>
      <c r="K198" s="23">
        <v>41974</v>
      </c>
      <c r="L198" s="67">
        <v>1049547.150000026</v>
      </c>
      <c r="M198" s="67">
        <v>633013.81000000681</v>
      </c>
      <c r="N198" s="68">
        <v>0.60313041677069124</v>
      </c>
      <c r="O198" s="67">
        <v>633013.81000000681</v>
      </c>
      <c r="P198" s="69">
        <v>129</v>
      </c>
      <c r="Q198" s="69" t="s">
        <v>860</v>
      </c>
      <c r="R198" s="69">
        <v>10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s="23" t="s">
        <v>782</v>
      </c>
      <c r="J199" s="23">
        <v>42822</v>
      </c>
      <c r="K199" s="23">
        <v>42842</v>
      </c>
      <c r="L199" s="67">
        <v>12056.290000000041</v>
      </c>
      <c r="M199" s="67">
        <v>6560.1300000000138</v>
      </c>
      <c r="N199" s="68">
        <v>0.54412509984414703</v>
      </c>
      <c r="O199" s="67">
        <v>6081.2300000000096</v>
      </c>
      <c r="P199" s="69">
        <v>207</v>
      </c>
      <c r="Q199" s="69" t="s">
        <v>847</v>
      </c>
      <c r="R199" s="69">
        <v>6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s="23" t="s">
        <v>783</v>
      </c>
      <c r="J200" s="23">
        <v>43164</v>
      </c>
      <c r="K200" s="23">
        <v>43178</v>
      </c>
      <c r="L200" s="67">
        <v>613648.3000000047</v>
      </c>
      <c r="M200" s="67">
        <v>165933.01999999961</v>
      </c>
      <c r="N200" s="68">
        <v>0.2704041060653119</v>
      </c>
      <c r="O200" s="67">
        <v>151612.30999999971</v>
      </c>
      <c r="P200" s="69">
        <v>123</v>
      </c>
      <c r="Q200" s="69" t="s">
        <v>856</v>
      </c>
      <c r="R200" s="69">
        <v>7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s="23" t="s">
        <v>784</v>
      </c>
      <c r="J201" s="23">
        <v>41978</v>
      </c>
      <c r="K201" s="23">
        <v>41978</v>
      </c>
      <c r="L201" s="67">
        <v>767634.53000000038</v>
      </c>
      <c r="M201" s="67">
        <v>91122.50999999998</v>
      </c>
      <c r="N201" s="68">
        <v>0.11870559027614344</v>
      </c>
      <c r="O201" s="67">
        <v>91122.50999999998</v>
      </c>
      <c r="P201" s="69">
        <v>139</v>
      </c>
      <c r="Q201" s="69" t="s">
        <v>871</v>
      </c>
      <c r="R201" s="69">
        <v>15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s="23" t="s">
        <v>785</v>
      </c>
      <c r="J202" s="23">
        <v>43136</v>
      </c>
      <c r="K202" s="23">
        <v>43150</v>
      </c>
      <c r="L202" s="67">
        <v>1847303.860000032</v>
      </c>
      <c r="M202" s="67">
        <v>335624.27000000252</v>
      </c>
      <c r="N202" s="68">
        <v>0.18168330466217761</v>
      </c>
      <c r="O202" s="67">
        <v>314453.17000000132</v>
      </c>
      <c r="P202" s="69">
        <v>114</v>
      </c>
      <c r="Q202" s="69" t="s">
        <v>860</v>
      </c>
      <c r="R202" s="69">
        <v>6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s="23" t="s">
        <v>739</v>
      </c>
      <c r="J203" s="23">
        <v>42573</v>
      </c>
      <c r="K203" s="23">
        <v>42590</v>
      </c>
      <c r="L203" s="67">
        <v>1686496.970000017</v>
      </c>
      <c r="M203" s="67">
        <v>425134.77000000421</v>
      </c>
      <c r="N203" s="68">
        <v>0.25208154984114789</v>
      </c>
      <c r="O203" s="67">
        <v>406755.61000000389</v>
      </c>
      <c r="P203" s="69">
        <v>68</v>
      </c>
      <c r="Q203" s="69" t="s">
        <v>867</v>
      </c>
      <c r="R203" s="69">
        <v>6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s="23" t="s">
        <v>786</v>
      </c>
      <c r="J204" s="23">
        <v>42695</v>
      </c>
      <c r="K204" s="23">
        <v>42716</v>
      </c>
      <c r="L204" s="67">
        <v>37610.01</v>
      </c>
      <c r="M204" s="67">
        <v>31401.55999999999</v>
      </c>
      <c r="N204" s="68">
        <v>0.83492559560606305</v>
      </c>
      <c r="O204" s="67">
        <v>30318.10999999999</v>
      </c>
      <c r="P204" s="69">
        <v>152</v>
      </c>
      <c r="Q204" s="69" t="s">
        <v>865</v>
      </c>
      <c r="R204" s="69">
        <v>23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787</v>
      </c>
      <c r="H205" t="s">
        <v>211</v>
      </c>
      <c r="I205" s="23" t="s">
        <v>788</v>
      </c>
      <c r="J205" s="23">
        <v>42968</v>
      </c>
      <c r="K205" s="23">
        <v>42989</v>
      </c>
      <c r="L205" s="67">
        <v>386480.40000000427</v>
      </c>
      <c r="M205" s="67">
        <v>89683.459999999221</v>
      </c>
      <c r="N205" s="68">
        <v>0.23205176769636501</v>
      </c>
      <c r="O205" s="67">
        <v>83997.759999999209</v>
      </c>
      <c r="P205" s="69">
        <v>96</v>
      </c>
      <c r="Q205" s="69" t="s">
        <v>854</v>
      </c>
      <c r="R205" s="69">
        <v>19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789</v>
      </c>
      <c r="H206" t="s">
        <v>211</v>
      </c>
      <c r="I206" s="23" t="s">
        <v>790</v>
      </c>
      <c r="J206" s="23">
        <v>45278</v>
      </c>
      <c r="K206" s="23">
        <v>45280</v>
      </c>
      <c r="L206" s="67">
        <v>8599065.7099999376</v>
      </c>
      <c r="M206" s="67">
        <v>2517162.889999981</v>
      </c>
      <c r="N206" s="68">
        <v>0.29272516048723152</v>
      </c>
      <c r="O206" s="67">
        <v>2412169.6099999901</v>
      </c>
      <c r="P206" s="69">
        <v>21</v>
      </c>
      <c r="Q206" s="69" t="s">
        <v>853</v>
      </c>
      <c r="R206" s="69">
        <v>5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s="23" t="s">
        <v>662</v>
      </c>
      <c r="J207" s="23">
        <v>42816</v>
      </c>
      <c r="K207" s="23">
        <v>42835</v>
      </c>
      <c r="L207" s="67">
        <v>43490.939999999988</v>
      </c>
      <c r="M207" s="67">
        <v>27064.610000000041</v>
      </c>
      <c r="N207" s="68">
        <v>0.62230455354609604</v>
      </c>
      <c r="O207" s="67">
        <v>25425.580000000031</v>
      </c>
      <c r="P207" s="69">
        <v>164</v>
      </c>
      <c r="Q207" s="69" t="s">
        <v>850</v>
      </c>
      <c r="R207" s="69">
        <v>23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s="23" t="s">
        <v>791</v>
      </c>
      <c r="J208" s="23">
        <v>42157</v>
      </c>
      <c r="K208" s="23">
        <v>42157</v>
      </c>
      <c r="L208" s="67">
        <v>849591.78000002308</v>
      </c>
      <c r="M208" s="67">
        <v>337254.40000000573</v>
      </c>
      <c r="N208" s="68">
        <v>0.3969605261482127</v>
      </c>
      <c r="O208" s="67">
        <v>337254.40000000573</v>
      </c>
      <c r="P208" s="69">
        <v>473</v>
      </c>
      <c r="Q208" s="69" t="s">
        <v>855</v>
      </c>
      <c r="R208" s="69">
        <v>9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s="23" t="s">
        <v>792</v>
      </c>
      <c r="J209" s="23">
        <v>42944</v>
      </c>
      <c r="K209" s="23">
        <v>42961</v>
      </c>
      <c r="L209" s="67">
        <v>27092.550000000039</v>
      </c>
      <c r="M209" s="67">
        <v>13856.95</v>
      </c>
      <c r="N209" s="68">
        <v>0.51146717455536594</v>
      </c>
      <c r="O209" s="67">
        <v>13620.13</v>
      </c>
      <c r="P209" s="69">
        <v>257</v>
      </c>
      <c r="Q209" s="69" t="s">
        <v>860</v>
      </c>
      <c r="R209" s="69">
        <v>34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s="23" t="s">
        <v>786</v>
      </c>
      <c r="J210" s="23">
        <v>42697</v>
      </c>
      <c r="K210" s="23">
        <v>42723</v>
      </c>
      <c r="L210" s="67">
        <v>451070.23999999912</v>
      </c>
      <c r="M210" s="67">
        <v>64547.300000000207</v>
      </c>
      <c r="N210" s="68">
        <v>0.1430981126132381</v>
      </c>
      <c r="O210" s="67">
        <v>62613.86000000019</v>
      </c>
      <c r="P210" s="69">
        <v>155</v>
      </c>
      <c r="Q210" s="69" t="s">
        <v>854</v>
      </c>
      <c r="R210" s="69">
        <v>20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s="23" t="s">
        <v>662</v>
      </c>
      <c r="J211" s="23">
        <v>42815</v>
      </c>
      <c r="K211" s="23">
        <v>42828</v>
      </c>
      <c r="L211" s="67">
        <v>40727.339999999997</v>
      </c>
      <c r="M211" s="67">
        <v>40637.339999999997</v>
      </c>
      <c r="N211" s="68">
        <v>0.99779018222157401</v>
      </c>
      <c r="O211" s="67">
        <v>40637.339999999997</v>
      </c>
      <c r="P211" s="69">
        <v>195</v>
      </c>
      <c r="Q211" s="69" t="s">
        <v>855</v>
      </c>
      <c r="R211" s="69">
        <v>27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s="23" t="s">
        <v>793</v>
      </c>
      <c r="J212" s="23">
        <v>43224</v>
      </c>
      <c r="K212" s="23">
        <v>43248</v>
      </c>
      <c r="L212" s="67">
        <v>2421657.2499999912</v>
      </c>
      <c r="M212" s="67">
        <v>269704.22000000038</v>
      </c>
      <c r="N212" s="68">
        <v>0.11137175585025559</v>
      </c>
      <c r="O212" s="67">
        <v>262545.56000000041</v>
      </c>
      <c r="P212" s="69">
        <v>81</v>
      </c>
      <c r="Q212" s="69" t="s">
        <v>857</v>
      </c>
      <c r="R212" s="69">
        <v>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s="23" t="s">
        <v>794</v>
      </c>
      <c r="J213" s="23">
        <v>43187</v>
      </c>
      <c r="K213" s="23">
        <v>43199</v>
      </c>
      <c r="L213" s="67">
        <v>443631.75999999919</v>
      </c>
      <c r="M213" s="67">
        <v>80734.520000000019</v>
      </c>
      <c r="N213" s="68">
        <v>0.18198543765216485</v>
      </c>
      <c r="O213" s="67">
        <v>79736.410000000033</v>
      </c>
      <c r="P213" s="69">
        <v>55</v>
      </c>
      <c r="Q213" s="69" t="s">
        <v>859</v>
      </c>
      <c r="R213" s="69">
        <v>15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s="23" t="s">
        <v>795</v>
      </c>
      <c r="J214" s="23">
        <v>42032</v>
      </c>
      <c r="K214" s="23">
        <v>42032</v>
      </c>
      <c r="L214" s="67">
        <v>28687.009999999951</v>
      </c>
      <c r="M214" s="67">
        <v>19437.619999999981</v>
      </c>
      <c r="N214" s="68">
        <v>0.67757566926633395</v>
      </c>
      <c r="O214" s="67">
        <v>19437.619999999981</v>
      </c>
      <c r="P214" s="69">
        <v>146</v>
      </c>
      <c r="Q214" s="69" t="s">
        <v>852</v>
      </c>
      <c r="R214" s="69">
        <v>8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s="23" t="s">
        <v>700</v>
      </c>
      <c r="J215" s="23">
        <v>42195</v>
      </c>
      <c r="K215" s="23">
        <v>42198</v>
      </c>
      <c r="L215" s="67">
        <v>3553.6</v>
      </c>
      <c r="M215" s="67">
        <v>1254.3</v>
      </c>
      <c r="N215" s="68">
        <v>0.35296600630346692</v>
      </c>
      <c r="O215" s="67">
        <v>1254.3</v>
      </c>
      <c r="P215" s="69">
        <v>267</v>
      </c>
      <c r="Q215" s="69" t="s">
        <v>872</v>
      </c>
      <c r="R215" s="69">
        <v>9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s="23" t="s">
        <v>796</v>
      </c>
      <c r="J216" s="23">
        <v>43472</v>
      </c>
      <c r="K216" s="23">
        <v>43479</v>
      </c>
      <c r="L216" s="67">
        <v>1103432.21</v>
      </c>
      <c r="M216" s="67">
        <v>249354.89</v>
      </c>
      <c r="N216" s="68">
        <v>0.22598115927755999</v>
      </c>
      <c r="O216" s="67">
        <v>248498.07</v>
      </c>
      <c r="P216" s="69">
        <v>39</v>
      </c>
      <c r="Q216" s="69" t="s">
        <v>847</v>
      </c>
      <c r="R216" s="69">
        <v>20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797</v>
      </c>
      <c r="H217" t="s">
        <v>211</v>
      </c>
      <c r="I217" s="23" t="s">
        <v>798</v>
      </c>
      <c r="J217" s="23">
        <v>43762</v>
      </c>
      <c r="K217" s="23">
        <v>43774</v>
      </c>
      <c r="L217" s="67">
        <v>1476759.6700000069</v>
      </c>
      <c r="M217" s="67">
        <v>351471.82000000018</v>
      </c>
      <c r="N217" s="68">
        <v>0.23800204402927563</v>
      </c>
      <c r="O217" s="67">
        <v>126707.6099999999</v>
      </c>
      <c r="P217" s="69">
        <v>148</v>
      </c>
      <c r="Q217" s="69" t="s">
        <v>852</v>
      </c>
      <c r="R217" s="69">
        <v>28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s="23" t="s">
        <v>799</v>
      </c>
      <c r="J218" s="23">
        <v>43272</v>
      </c>
      <c r="K218" s="23">
        <v>43297</v>
      </c>
      <c r="L218" s="67">
        <v>1672751.1800000011</v>
      </c>
      <c r="M218" s="67">
        <v>70083.31</v>
      </c>
      <c r="N218" s="68">
        <v>4.1897032169482581E-2</v>
      </c>
      <c r="O218" s="67">
        <v>69386.66</v>
      </c>
      <c r="P218" s="69">
        <v>71</v>
      </c>
      <c r="Q218" s="69" t="s">
        <v>859</v>
      </c>
      <c r="R218" s="69">
        <v>18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s="23" t="s">
        <v>653</v>
      </c>
      <c r="J219" s="23">
        <v>42870</v>
      </c>
      <c r="K219" s="23">
        <v>42877</v>
      </c>
      <c r="L219" s="67">
        <v>1402.01</v>
      </c>
      <c r="M219" s="67">
        <v>1402.01</v>
      </c>
      <c r="N219" s="68">
        <v>1</v>
      </c>
      <c r="O219" s="67">
        <v>1402.01</v>
      </c>
      <c r="P219" s="69">
        <v>373</v>
      </c>
      <c r="Q219" s="69" t="s">
        <v>855</v>
      </c>
      <c r="R219" s="69">
        <v>27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s="23" t="s">
        <v>800</v>
      </c>
      <c r="J220" s="23">
        <v>42891</v>
      </c>
      <c r="K220" s="23">
        <v>42912</v>
      </c>
      <c r="L220" s="67">
        <v>67740.52</v>
      </c>
      <c r="M220" s="67">
        <v>21227.01</v>
      </c>
      <c r="N220" s="68">
        <v>0.31335764768265723</v>
      </c>
      <c r="O220" s="67">
        <v>21227.01</v>
      </c>
      <c r="P220" s="69">
        <v>244</v>
      </c>
      <c r="Q220" s="69" t="s">
        <v>856</v>
      </c>
      <c r="R220" s="69">
        <v>32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s="23" t="s">
        <v>778</v>
      </c>
      <c r="J221" s="23">
        <v>42865</v>
      </c>
      <c r="K221" s="23">
        <v>42891</v>
      </c>
      <c r="L221" s="67">
        <v>42771.219999999987</v>
      </c>
      <c r="M221" s="67">
        <v>24605.910000000011</v>
      </c>
      <c r="N221" s="68">
        <v>0.57529128231553883</v>
      </c>
      <c r="O221" s="67">
        <v>24450.06</v>
      </c>
      <c r="P221" s="69">
        <v>102</v>
      </c>
      <c r="Q221" s="69" t="s">
        <v>864</v>
      </c>
      <c r="R221" s="69">
        <v>17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s="23" t="s">
        <v>801</v>
      </c>
      <c r="J222" s="23">
        <v>42884</v>
      </c>
      <c r="K222" s="23">
        <v>42884</v>
      </c>
      <c r="L222" s="67">
        <v>240142.64999999941</v>
      </c>
      <c r="M222" s="67">
        <v>178816.08999999979</v>
      </c>
      <c r="N222" s="68">
        <v>0.74462445550592626</v>
      </c>
      <c r="O222" s="67">
        <v>167017.9</v>
      </c>
      <c r="P222" s="69">
        <v>203</v>
      </c>
      <c r="Q222" s="69" t="s">
        <v>858</v>
      </c>
      <c r="R222" s="69">
        <v>24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s="23" t="s">
        <v>662</v>
      </c>
      <c r="J223" s="23">
        <v>42815</v>
      </c>
      <c r="K223" s="23">
        <v>42828</v>
      </c>
      <c r="L223" s="67">
        <v>86152.539999999935</v>
      </c>
      <c r="M223" s="67">
        <v>69601.589999999982</v>
      </c>
      <c r="N223" s="68">
        <v>0.80788784637109989</v>
      </c>
      <c r="O223" s="67">
        <v>67376.849999999991</v>
      </c>
      <c r="P223" s="69">
        <v>163</v>
      </c>
      <c r="Q223" s="69" t="s">
        <v>855</v>
      </c>
      <c r="R223" s="69">
        <v>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s="23" t="s">
        <v>802</v>
      </c>
      <c r="J224" s="23">
        <v>43076</v>
      </c>
      <c r="K224" s="23">
        <v>43087</v>
      </c>
      <c r="L224" s="67">
        <v>1157349.73</v>
      </c>
      <c r="M224" s="67">
        <v>101998.63</v>
      </c>
      <c r="N224" s="68">
        <v>8.8131208187174334E-2</v>
      </c>
      <c r="O224" s="67">
        <v>100693.63</v>
      </c>
      <c r="P224" s="69">
        <v>57</v>
      </c>
      <c r="Q224" s="69" t="s">
        <v>865</v>
      </c>
      <c r="R224" s="69">
        <v>27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803</v>
      </c>
      <c r="H225" t="s">
        <v>211</v>
      </c>
      <c r="I225" s="23" t="s">
        <v>804</v>
      </c>
      <c r="J225" s="23">
        <v>45545</v>
      </c>
      <c r="K225" s="23">
        <v>45547</v>
      </c>
      <c r="L225" s="67">
        <v>52754.339999999967</v>
      </c>
      <c r="M225" s="67">
        <v>31118.570000000022</v>
      </c>
      <c r="N225" s="68">
        <v>0.58987696557288061</v>
      </c>
      <c r="O225" s="67">
        <v>24913.760000000009</v>
      </c>
      <c r="P225" s="69">
        <v>94</v>
      </c>
      <c r="Q225" s="69" t="s">
        <v>846</v>
      </c>
      <c r="R225" s="69">
        <v>26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s="23" t="s">
        <v>710</v>
      </c>
      <c r="J226" s="23">
        <v>42822</v>
      </c>
      <c r="K226" s="23">
        <v>42842</v>
      </c>
      <c r="L226" s="67">
        <v>26500.99</v>
      </c>
      <c r="M226" s="67">
        <v>23166.78</v>
      </c>
      <c r="N226" s="68">
        <v>0.87418545495847499</v>
      </c>
      <c r="O226" s="67">
        <v>23166.78</v>
      </c>
      <c r="P226" s="69">
        <v>175</v>
      </c>
      <c r="Q226" s="69" t="s">
        <v>856</v>
      </c>
      <c r="R226" s="69">
        <v>2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805</v>
      </c>
      <c r="H227" t="s">
        <v>211</v>
      </c>
      <c r="I227" s="23" t="s">
        <v>806</v>
      </c>
      <c r="J227" s="23">
        <v>44578</v>
      </c>
      <c r="K227" s="23">
        <v>44580</v>
      </c>
      <c r="L227" s="67">
        <v>199979.2600000005</v>
      </c>
      <c r="M227" s="67">
        <v>126238.7900000001</v>
      </c>
      <c r="N227" s="68">
        <v>0.63125941160098187</v>
      </c>
      <c r="O227" s="67">
        <v>117511.14</v>
      </c>
      <c r="P227" s="69">
        <v>50</v>
      </c>
      <c r="Q227" s="69" t="s">
        <v>848</v>
      </c>
      <c r="R227" s="69">
        <v>22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s="23" t="s">
        <v>807</v>
      </c>
      <c r="J228" s="23">
        <v>42762</v>
      </c>
      <c r="K228" s="23">
        <v>42786</v>
      </c>
      <c r="L228" s="67">
        <v>67199.500000000029</v>
      </c>
      <c r="M228" s="67">
        <v>41115.069999999978</v>
      </c>
      <c r="N228" s="68">
        <v>0.61183595116035028</v>
      </c>
      <c r="O228" s="67">
        <v>39033.15</v>
      </c>
      <c r="P228" s="69">
        <v>309</v>
      </c>
      <c r="Q228" s="69" t="s">
        <v>847</v>
      </c>
      <c r="R228" s="69">
        <v>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s="23" t="s">
        <v>808</v>
      </c>
      <c r="J229" s="23">
        <v>43384</v>
      </c>
      <c r="K229" s="23">
        <v>43416</v>
      </c>
      <c r="L229" s="67">
        <v>207503.21</v>
      </c>
      <c r="M229" s="67">
        <v>66432.13</v>
      </c>
      <c r="N229" s="68">
        <v>0.32014989069325728</v>
      </c>
      <c r="O229" s="67">
        <v>66089.25</v>
      </c>
      <c r="P229" s="69">
        <v>65</v>
      </c>
      <c r="Q229" s="69" t="s">
        <v>850</v>
      </c>
      <c r="R229" s="69">
        <v>30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s="23" t="s">
        <v>809</v>
      </c>
      <c r="J230" s="23">
        <v>44475</v>
      </c>
      <c r="K230" s="23">
        <v>44480</v>
      </c>
      <c r="L230" s="67">
        <v>230829.22</v>
      </c>
      <c r="M230" s="67">
        <v>81846.06</v>
      </c>
      <c r="N230" s="68">
        <v>0.35457408728409684</v>
      </c>
      <c r="O230" s="67">
        <v>80032.410000000018</v>
      </c>
      <c r="P230" s="69">
        <v>94</v>
      </c>
      <c r="Q230" s="69" t="s">
        <v>853</v>
      </c>
      <c r="R230" s="69">
        <v>19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s="23" t="s">
        <v>810</v>
      </c>
      <c r="J231" s="23">
        <v>42703</v>
      </c>
      <c r="K231" s="23">
        <v>42723</v>
      </c>
      <c r="L231" s="67">
        <v>260003.00999999969</v>
      </c>
      <c r="M231" s="67">
        <v>77616.439999999886</v>
      </c>
      <c r="N231" s="68">
        <v>0.2985213132724886</v>
      </c>
      <c r="O231" s="67">
        <v>76762.239999999889</v>
      </c>
      <c r="P231" s="69">
        <v>153</v>
      </c>
      <c r="Q231" s="69" t="s">
        <v>849</v>
      </c>
      <c r="R231" s="69">
        <v>27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s="23" t="s">
        <v>811</v>
      </c>
      <c r="J232" s="23">
        <v>42067</v>
      </c>
      <c r="K232" s="23">
        <v>42067</v>
      </c>
      <c r="L232" s="67">
        <v>60773.899999999987</v>
      </c>
      <c r="M232" s="67">
        <v>18606.669999999998</v>
      </c>
      <c r="N232" s="68">
        <v>0.30616218475365253</v>
      </c>
      <c r="O232" s="67">
        <v>18606.669999999998</v>
      </c>
      <c r="P232" s="69">
        <v>325</v>
      </c>
      <c r="Q232" s="69" t="s">
        <v>855</v>
      </c>
      <c r="R232" s="69">
        <v>22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812</v>
      </c>
      <c r="H233" t="s">
        <v>211</v>
      </c>
      <c r="I233" s="23" t="s">
        <v>813</v>
      </c>
      <c r="J233" s="23">
        <v>45197</v>
      </c>
      <c r="K233" s="23">
        <v>45201</v>
      </c>
      <c r="L233" s="67">
        <v>239394.14</v>
      </c>
      <c r="M233" s="67">
        <v>2800</v>
      </c>
      <c r="N233" s="68">
        <v>1.1696192730532167E-2</v>
      </c>
      <c r="O233" s="67">
        <v>2800</v>
      </c>
      <c r="P233" s="69">
        <v>293</v>
      </c>
      <c r="Q233" s="69" t="s">
        <v>853</v>
      </c>
      <c r="R233" s="69">
        <v>9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s="23" t="s">
        <v>814</v>
      </c>
      <c r="J234" s="23">
        <v>43859</v>
      </c>
      <c r="K234" s="23">
        <v>43860</v>
      </c>
      <c r="L234" s="67">
        <v>24307610.720000099</v>
      </c>
      <c r="M234" s="67">
        <v>4344106.4300000072</v>
      </c>
      <c r="N234" s="68">
        <v>0.17871383905394342</v>
      </c>
      <c r="O234" s="67">
        <v>4321132.110000005</v>
      </c>
      <c r="P234" s="69">
        <v>4</v>
      </c>
      <c r="Q234" s="69" t="s">
        <v>858</v>
      </c>
      <c r="R234" s="69">
        <v>30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815</v>
      </c>
      <c r="H235" t="s">
        <v>211</v>
      </c>
      <c r="I235" s="23" t="s">
        <v>816</v>
      </c>
      <c r="J235" s="23">
        <v>43417</v>
      </c>
      <c r="K235" s="23">
        <v>43430</v>
      </c>
      <c r="L235" s="67">
        <v>65785.369999999981</v>
      </c>
      <c r="M235" s="67">
        <v>25497.66</v>
      </c>
      <c r="N235" s="68">
        <v>0.3875886082270269</v>
      </c>
      <c r="O235" s="67">
        <v>24226.23</v>
      </c>
      <c r="P235" s="69">
        <v>163</v>
      </c>
      <c r="Q235" s="69" t="s">
        <v>847</v>
      </c>
      <c r="R235" s="69">
        <v>7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s="23" t="s">
        <v>607</v>
      </c>
      <c r="J236" s="23">
        <v>42815</v>
      </c>
      <c r="K236" s="23">
        <v>42835</v>
      </c>
      <c r="L236" s="67">
        <v>28051.159999999971</v>
      </c>
      <c r="M236" s="67">
        <v>21433.649999999961</v>
      </c>
      <c r="N236" s="68">
        <v>0.76409139586384245</v>
      </c>
      <c r="O236" s="67">
        <v>20568.949999999972</v>
      </c>
      <c r="P236" s="69">
        <v>163</v>
      </c>
      <c r="Q236" s="69" t="s">
        <v>850</v>
      </c>
      <c r="R236" s="69">
        <v>31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s="23" t="s">
        <v>817</v>
      </c>
      <c r="J237" s="23">
        <v>43447</v>
      </c>
      <c r="K237" s="23">
        <v>43472</v>
      </c>
      <c r="L237" s="67">
        <v>288101.5</v>
      </c>
      <c r="M237" s="67">
        <v>135958.35999999999</v>
      </c>
      <c r="N237" s="68">
        <v>0.47191132291917948</v>
      </c>
      <c r="O237" s="67">
        <v>132389.21</v>
      </c>
      <c r="P237" s="69">
        <v>60</v>
      </c>
      <c r="Q237" s="69" t="s">
        <v>856</v>
      </c>
      <c r="R237" s="69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s="23" t="s">
        <v>818</v>
      </c>
      <c r="J238" s="23">
        <v>43270</v>
      </c>
      <c r="K238" s="23">
        <v>43290</v>
      </c>
      <c r="L238" s="67">
        <v>79132.719999999987</v>
      </c>
      <c r="M238" s="67">
        <v>4488.68</v>
      </c>
      <c r="N238" s="68">
        <v>5.6723438800031153E-2</v>
      </c>
      <c r="O238" s="67">
        <v>4488.68</v>
      </c>
      <c r="P238" s="69">
        <v>79</v>
      </c>
      <c r="Q238" s="69" t="s">
        <v>847</v>
      </c>
      <c r="R238" s="69">
        <v>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s="23" t="s">
        <v>819</v>
      </c>
      <c r="J239" s="23">
        <v>44995</v>
      </c>
      <c r="K239" s="23">
        <v>44999</v>
      </c>
      <c r="L239" s="67">
        <v>113211.13999999969</v>
      </c>
      <c r="M239" s="67">
        <v>31028.730000000029</v>
      </c>
      <c r="N239" s="68">
        <v>0.27407841666465077</v>
      </c>
      <c r="O239" s="67">
        <v>26833.120000000021</v>
      </c>
      <c r="P239" s="69">
        <v>110</v>
      </c>
      <c r="Q239" s="69" t="s">
        <v>853</v>
      </c>
      <c r="R239" s="69">
        <v>22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s="23" t="s">
        <v>820</v>
      </c>
      <c r="J240" s="23">
        <v>42020</v>
      </c>
      <c r="K240" s="23">
        <v>42020</v>
      </c>
      <c r="L240" s="67">
        <v>27336.899999999961</v>
      </c>
      <c r="M240" s="67">
        <v>14985.3</v>
      </c>
      <c r="N240" s="68">
        <v>0.54817115327634147</v>
      </c>
      <c r="O240" s="67">
        <v>14985.3</v>
      </c>
      <c r="P240" s="69">
        <v>300</v>
      </c>
      <c r="Q240" s="69" t="s">
        <v>867</v>
      </c>
      <c r="R240" s="69">
        <v>13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821</v>
      </c>
      <c r="H241" t="s">
        <v>211</v>
      </c>
      <c r="I241" s="23" t="s">
        <v>822</v>
      </c>
      <c r="J241" s="23">
        <v>44559</v>
      </c>
      <c r="K241" s="23">
        <v>44567</v>
      </c>
      <c r="L241" s="67">
        <v>42655.22</v>
      </c>
      <c r="M241" s="67">
        <v>3058.33</v>
      </c>
      <c r="N241" s="68">
        <v>7.1698844830714731E-2</v>
      </c>
      <c r="O241" s="67">
        <v>3058.33</v>
      </c>
      <c r="P241" s="69">
        <v>68</v>
      </c>
      <c r="Q241" s="69" t="s">
        <v>858</v>
      </c>
      <c r="R241" s="69">
        <v>5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823</v>
      </c>
      <c r="H242" t="s">
        <v>211</v>
      </c>
      <c r="I242" s="23" t="s">
        <v>824</v>
      </c>
      <c r="J242" s="23">
        <v>43166</v>
      </c>
      <c r="K242" s="23">
        <v>43185</v>
      </c>
      <c r="L242" s="67">
        <v>153491.7400000006</v>
      </c>
      <c r="M242" s="67">
        <v>62112.390000000407</v>
      </c>
      <c r="N242" s="68">
        <v>0.40466275253639161</v>
      </c>
      <c r="O242" s="67">
        <v>58633.80000000033</v>
      </c>
      <c r="P242" s="69">
        <v>136</v>
      </c>
      <c r="Q242" s="69" t="s">
        <v>865</v>
      </c>
      <c r="R242" s="69">
        <v>28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s="23" t="s">
        <v>825</v>
      </c>
      <c r="J243" s="23">
        <v>42865</v>
      </c>
      <c r="K243" s="23">
        <v>42884</v>
      </c>
      <c r="L243" s="67">
        <v>29708.500000000011</v>
      </c>
      <c r="M243" s="67">
        <v>16323.96</v>
      </c>
      <c r="N243" s="68">
        <v>0.54947102681050852</v>
      </c>
      <c r="O243" s="67">
        <v>15702.54</v>
      </c>
      <c r="P243" s="69">
        <v>179</v>
      </c>
      <c r="Q243" s="69" t="s">
        <v>850</v>
      </c>
      <c r="R243" s="69">
        <v>40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s="23" t="s">
        <v>826</v>
      </c>
      <c r="J244" s="23">
        <v>42121</v>
      </c>
      <c r="K244" s="23">
        <v>42835</v>
      </c>
      <c r="L244" s="67">
        <v>455177.75000000908</v>
      </c>
      <c r="M244" s="67">
        <v>350340.86000000697</v>
      </c>
      <c r="N244" s="68">
        <v>0.76967922970751534</v>
      </c>
      <c r="O244" s="67">
        <v>350340.86000000697</v>
      </c>
      <c r="P244" s="69">
        <v>13</v>
      </c>
      <c r="Q244" s="69" t="s">
        <v>849</v>
      </c>
      <c r="R244" s="69">
        <v>21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s="23" t="s">
        <v>827</v>
      </c>
      <c r="J245" s="23">
        <v>42706</v>
      </c>
      <c r="K245" s="23">
        <v>42723</v>
      </c>
      <c r="L245" s="67">
        <v>50811.390000000058</v>
      </c>
      <c r="M245" s="67">
        <v>33934.189999999973</v>
      </c>
      <c r="N245" s="68">
        <v>0.66784612662633192</v>
      </c>
      <c r="O245" s="67">
        <v>32810.319999999963</v>
      </c>
      <c r="P245" s="69">
        <v>164</v>
      </c>
      <c r="Q245" s="69" t="s">
        <v>847</v>
      </c>
      <c r="R245" s="69">
        <v>30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821</v>
      </c>
      <c r="H246" t="s">
        <v>211</v>
      </c>
      <c r="I246" s="23" t="s">
        <v>828</v>
      </c>
      <c r="J246" s="23">
        <v>44517</v>
      </c>
      <c r="K246" s="23">
        <v>44524</v>
      </c>
      <c r="L246" s="67">
        <v>325142.17999999941</v>
      </c>
      <c r="M246" s="67">
        <v>49204.319999999963</v>
      </c>
      <c r="N246" s="68">
        <v>0.15133170356426856</v>
      </c>
      <c r="O246" s="67">
        <v>47002.849999999962</v>
      </c>
      <c r="P246" s="69">
        <v>49</v>
      </c>
      <c r="Q246" s="69" t="s">
        <v>858</v>
      </c>
      <c r="R246" s="69">
        <v>14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s="23" t="s">
        <v>829</v>
      </c>
      <c r="J247" s="23">
        <v>43677</v>
      </c>
      <c r="K247" s="23">
        <v>43689</v>
      </c>
      <c r="L247" s="67">
        <v>103872.51</v>
      </c>
      <c r="M247" s="67">
        <v>27599.19</v>
      </c>
      <c r="N247" s="68">
        <v>0.26570254247249825</v>
      </c>
      <c r="O247" s="67">
        <v>26363.78</v>
      </c>
      <c r="P247" s="69">
        <v>53</v>
      </c>
      <c r="Q247" s="69" t="s">
        <v>851</v>
      </c>
      <c r="R247" s="69">
        <v>22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s="23" t="s">
        <v>657</v>
      </c>
      <c r="J248" s="23">
        <v>42557</v>
      </c>
      <c r="K248" s="23">
        <v>42583</v>
      </c>
      <c r="L248" s="67">
        <v>188421.9099999982</v>
      </c>
      <c r="M248" s="67">
        <v>118889.94</v>
      </c>
      <c r="N248" s="68">
        <v>0.63097725736885446</v>
      </c>
      <c r="O248" s="67">
        <v>112744.46000000009</v>
      </c>
      <c r="P248" s="69">
        <v>118</v>
      </c>
      <c r="Q248" s="69" t="s">
        <v>860</v>
      </c>
      <c r="R248" s="69">
        <v>21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s="23" t="s">
        <v>830</v>
      </c>
      <c r="J249" s="23">
        <v>43294</v>
      </c>
      <c r="K249" s="23">
        <v>43318</v>
      </c>
      <c r="L249" s="67">
        <v>127596.8899999999</v>
      </c>
      <c r="M249" s="67">
        <v>35306.460000000006</v>
      </c>
      <c r="N249" s="68">
        <v>0.27670313908121141</v>
      </c>
      <c r="O249" s="67">
        <v>31938.81</v>
      </c>
      <c r="P249" s="69">
        <v>126</v>
      </c>
      <c r="Q249" s="69" t="s">
        <v>849</v>
      </c>
      <c r="R249" s="69">
        <v>32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s="23" t="s">
        <v>831</v>
      </c>
      <c r="J250" s="23">
        <v>42502</v>
      </c>
      <c r="K250" s="23">
        <v>42520</v>
      </c>
      <c r="L250" s="67">
        <v>429430.97000000189</v>
      </c>
      <c r="M250" s="67">
        <v>245309.38999999859</v>
      </c>
      <c r="N250" s="68">
        <v>0.57124289382295257</v>
      </c>
      <c r="O250" s="67">
        <v>236890.61999999869</v>
      </c>
      <c r="P250" s="69">
        <v>85</v>
      </c>
      <c r="Q250" s="69" t="s">
        <v>857</v>
      </c>
      <c r="R250" s="69">
        <v>23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s="23" t="s">
        <v>832</v>
      </c>
      <c r="J251" s="23">
        <v>42997</v>
      </c>
      <c r="K251" s="23">
        <v>43018</v>
      </c>
      <c r="L251" s="67">
        <v>37384.370000000003</v>
      </c>
      <c r="M251" s="67">
        <v>17331.490000000002</v>
      </c>
      <c r="N251" s="68">
        <v>0.46360256973703184</v>
      </c>
      <c r="O251" s="67">
        <v>15154.98</v>
      </c>
      <c r="P251" s="69">
        <v>322</v>
      </c>
      <c r="Q251" s="69" t="s">
        <v>857</v>
      </c>
      <c r="R251" s="69">
        <v>25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s="23" t="s">
        <v>833</v>
      </c>
      <c r="J252" s="23">
        <v>43186</v>
      </c>
      <c r="K252" s="23">
        <v>43199</v>
      </c>
      <c r="L252" s="67">
        <v>29807.540000000012</v>
      </c>
      <c r="M252" s="67">
        <v>16482.919999999998</v>
      </c>
      <c r="N252" s="68">
        <v>0.5529782061854146</v>
      </c>
      <c r="O252" s="67">
        <v>14589.47</v>
      </c>
      <c r="P252" s="69">
        <v>66</v>
      </c>
      <c r="Q252" s="69" t="s">
        <v>849</v>
      </c>
      <c r="R252" s="69">
        <v>28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s="23" t="s">
        <v>834</v>
      </c>
      <c r="J253" s="23">
        <v>43445</v>
      </c>
      <c r="K253" s="23">
        <v>43451</v>
      </c>
      <c r="L253" s="67">
        <v>273113.04000000318</v>
      </c>
      <c r="M253" s="67">
        <v>88514.840000000127</v>
      </c>
      <c r="N253" s="68">
        <v>0.32409598604299195</v>
      </c>
      <c r="O253" s="67">
        <v>78186.280000000057</v>
      </c>
      <c r="P253" s="69">
        <v>75</v>
      </c>
      <c r="Q253" s="69" t="s">
        <v>865</v>
      </c>
      <c r="R253" s="69">
        <v>25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s="23" t="s">
        <v>734</v>
      </c>
      <c r="J254" s="23">
        <v>42779</v>
      </c>
      <c r="K254" s="23">
        <v>42800</v>
      </c>
      <c r="L254" s="67">
        <v>186903.09000000011</v>
      </c>
      <c r="M254" s="67">
        <v>106339.86</v>
      </c>
      <c r="N254" s="68">
        <v>0.56895720664650296</v>
      </c>
      <c r="O254" s="67">
        <v>101912.5599999999</v>
      </c>
      <c r="P254" s="69">
        <v>167</v>
      </c>
      <c r="Q254" s="69" t="s">
        <v>849</v>
      </c>
      <c r="R254" s="69">
        <v>17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835</v>
      </c>
      <c r="H255" t="s">
        <v>211</v>
      </c>
      <c r="I255" s="23" t="s">
        <v>836</v>
      </c>
      <c r="J255" s="23">
        <v>43433</v>
      </c>
      <c r="K255" s="23">
        <v>43444</v>
      </c>
      <c r="L255" s="67">
        <v>381600.29999999981</v>
      </c>
      <c r="M255" s="67">
        <v>33234.710000000043</v>
      </c>
      <c r="N255" s="68">
        <v>8.7092987086226245E-2</v>
      </c>
      <c r="O255" s="67">
        <v>32560.220000000041</v>
      </c>
      <c r="P255" s="69">
        <v>78</v>
      </c>
      <c r="Q255" s="69" t="s">
        <v>849</v>
      </c>
      <c r="R255" s="69">
        <v>31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s="23" t="s">
        <v>737</v>
      </c>
      <c r="J256" s="23">
        <v>42836</v>
      </c>
      <c r="K256" s="23">
        <v>42857</v>
      </c>
      <c r="L256" s="67">
        <v>34336.970000000008</v>
      </c>
      <c r="M256" s="67">
        <v>23971.94</v>
      </c>
      <c r="N256" s="68">
        <v>0.69813789626749223</v>
      </c>
      <c r="O256" s="67">
        <v>23387.91</v>
      </c>
      <c r="P256" s="69">
        <v>182</v>
      </c>
      <c r="Q256" s="69" t="s">
        <v>865</v>
      </c>
      <c r="R256" s="69">
        <v>503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s="23" t="s">
        <v>837</v>
      </c>
      <c r="J257" s="23">
        <v>44123</v>
      </c>
      <c r="K257" s="23">
        <v>44126</v>
      </c>
      <c r="L257" s="67">
        <v>674.83999999999992</v>
      </c>
      <c r="M257" s="67">
        <v>674.83999999999992</v>
      </c>
      <c r="N257" s="68">
        <v>1</v>
      </c>
      <c r="O257" s="67">
        <v>492.43</v>
      </c>
      <c r="P257" s="69">
        <v>56</v>
      </c>
      <c r="Q257" s="69" t="s">
        <v>853</v>
      </c>
      <c r="R257" s="69">
        <v>33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s="23" t="s">
        <v>827</v>
      </c>
      <c r="J258" s="23">
        <v>42706</v>
      </c>
      <c r="K258" s="23">
        <v>42723</v>
      </c>
      <c r="L258" s="67">
        <v>25189.84</v>
      </c>
      <c r="M258" s="67">
        <v>24726.75</v>
      </c>
      <c r="N258" s="68">
        <v>0.98161600073680499</v>
      </c>
      <c r="O258" s="67">
        <v>24726.75</v>
      </c>
      <c r="P258" s="69">
        <v>168</v>
      </c>
      <c r="Q258" s="69" t="s">
        <v>847</v>
      </c>
      <c r="R258" s="69">
        <v>21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s="23" t="s">
        <v>838</v>
      </c>
      <c r="J259" s="23">
        <v>42891</v>
      </c>
      <c r="K259" s="23">
        <v>42919</v>
      </c>
      <c r="L259" s="67">
        <v>40924.660000000084</v>
      </c>
      <c r="M259" s="67">
        <v>15344.15</v>
      </c>
      <c r="N259" s="68">
        <v>0.37493652971093633</v>
      </c>
      <c r="O259" s="67">
        <v>14901.26</v>
      </c>
      <c r="P259" s="69">
        <v>239</v>
      </c>
      <c r="Q259" s="69" t="s">
        <v>864</v>
      </c>
      <c r="R259" s="69">
        <v>34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s="23" t="s">
        <v>839</v>
      </c>
      <c r="J260" s="23">
        <v>42801</v>
      </c>
      <c r="K260" s="23">
        <v>42821</v>
      </c>
      <c r="L260" s="67">
        <v>343994.79000000202</v>
      </c>
      <c r="M260" s="67">
        <v>222516.0599999995</v>
      </c>
      <c r="N260" s="68">
        <v>0.64685880853020539</v>
      </c>
      <c r="O260" s="67">
        <v>212020.7399999997</v>
      </c>
      <c r="P260" s="69">
        <v>148</v>
      </c>
      <c r="Q260" s="69" t="s">
        <v>865</v>
      </c>
      <c r="R260" s="69">
        <v>23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840</v>
      </c>
      <c r="H261" t="s">
        <v>211</v>
      </c>
      <c r="I261" s="23" t="s">
        <v>841</v>
      </c>
      <c r="J261" s="23">
        <v>44341</v>
      </c>
      <c r="K261" s="23">
        <v>44347</v>
      </c>
      <c r="L261" s="67">
        <v>667803.9800000008</v>
      </c>
      <c r="M261" s="67">
        <v>123772.25999999981</v>
      </c>
      <c r="N261" s="68">
        <v>0.18534220176405605</v>
      </c>
      <c r="O261" s="67">
        <v>122251.8099999999</v>
      </c>
      <c r="P261" s="69">
        <v>20</v>
      </c>
      <c r="Q261" s="69" t="s">
        <v>858</v>
      </c>
      <c r="R261" s="69">
        <v>20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s="23" t="s">
        <v>838</v>
      </c>
      <c r="J262" s="23">
        <v>42891</v>
      </c>
      <c r="K262" s="23">
        <v>42912</v>
      </c>
      <c r="L262" s="67">
        <v>32075.47</v>
      </c>
      <c r="M262" s="67">
        <v>1930.89</v>
      </c>
      <c r="N262" s="68">
        <v>6.0198338481088506E-2</v>
      </c>
      <c r="O262" s="67">
        <v>1060.6599999999989</v>
      </c>
      <c r="P262" s="69">
        <v>91</v>
      </c>
      <c r="Q262" s="69" t="s">
        <v>864</v>
      </c>
      <c r="R262" s="69">
        <v>24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s="23" t="s">
        <v>676</v>
      </c>
      <c r="J263" s="23">
        <v>41764</v>
      </c>
      <c r="K263" s="23">
        <v>41785</v>
      </c>
      <c r="L263" s="67">
        <v>409431.59000002599</v>
      </c>
      <c r="M263" s="67">
        <v>273644.1600000037</v>
      </c>
      <c r="N263" s="68">
        <v>0.66835135999150996</v>
      </c>
      <c r="O263" s="67">
        <v>273644.1600000037</v>
      </c>
      <c r="P263" s="69">
        <v>6</v>
      </c>
      <c r="Q263" s="69" t="s">
        <v>847</v>
      </c>
      <c r="R263" s="69">
        <v>15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842</v>
      </c>
      <c r="H264" t="s">
        <v>211</v>
      </c>
      <c r="I264" s="23" t="s">
        <v>843</v>
      </c>
      <c r="J264" s="23">
        <v>45483</v>
      </c>
      <c r="K264" s="23">
        <v>45485</v>
      </c>
      <c r="L264" s="67">
        <v>393204.15000000258</v>
      </c>
      <c r="M264" s="67">
        <v>168071.64999999959</v>
      </c>
      <c r="N264" s="68">
        <v>0.42744119053676949</v>
      </c>
      <c r="O264" s="67">
        <v>145277.73000000001</v>
      </c>
      <c r="P264" s="69">
        <v>33</v>
      </c>
      <c r="Q264" s="69" t="s">
        <v>858</v>
      </c>
      <c r="R264" s="69">
        <v>26</v>
      </c>
    </row>
    <row r="265" spans="1:18" x14ac:dyDescent="0.3">
      <c r="A265" s="1" t="s">
        <v>416</v>
      </c>
      <c r="B265" s="1" t="s">
        <v>190</v>
      </c>
      <c r="C265" s="1" t="s">
        <v>541</v>
      </c>
      <c r="D265" s="23">
        <v>42534</v>
      </c>
      <c r="E265" s="24">
        <v>2016</v>
      </c>
      <c r="F265" s="1">
        <v>6</v>
      </c>
      <c r="G265" s="1" t="s">
        <v>580</v>
      </c>
      <c r="H265" s="1" t="s">
        <v>211</v>
      </c>
      <c r="I265" s="1" t="s">
        <v>779</v>
      </c>
      <c r="J265" s="55">
        <v>42564</v>
      </c>
      <c r="K265" s="55">
        <v>42569</v>
      </c>
      <c r="L265" s="56">
        <v>329397</v>
      </c>
      <c r="M265" s="56">
        <v>222701.04</v>
      </c>
      <c r="N265" s="77">
        <v>0.67608703175803064</v>
      </c>
      <c r="O265" s="67">
        <v>222701.04</v>
      </c>
      <c r="P265" s="1">
        <v>21</v>
      </c>
      <c r="Q265" s="1" t="s">
        <v>845</v>
      </c>
      <c r="R265" s="1">
        <v>7</v>
      </c>
    </row>
  </sheetData>
  <mergeCells count="1">
    <mergeCell ref="B24:G24"/>
  </mergeCells>
  <hyperlinks>
    <hyperlink ref="B46:F46" location="Hoja3!A1" display="&lt;- Volver a índice" xr:uid="{7E4C50A4-7DF9-494F-BFB4-6AF24BC9BA64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sqref="A1:XFD1048576"/>
    </sheetView>
  </sheetViews>
  <sheetFormatPr baseColWidth="10" defaultColWidth="11.5546875" defaultRowHeight="13.8" x14ac:dyDescent="0.3"/>
  <cols>
    <col min="1" max="1" width="14.3320312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5" customWidth="1"/>
    <col min="11" max="11" width="14.33203125" style="55" bestFit="1" customWidth="1"/>
    <col min="12" max="12" width="16" style="56" bestFit="1" customWidth="1"/>
    <col min="13" max="13" width="15.109375" style="56" bestFit="1" customWidth="1"/>
    <col min="14" max="14" width="11.5546875" style="71"/>
    <col min="15" max="15" width="20.5546875" style="56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6" t="s">
        <v>420</v>
      </c>
      <c r="C24" s="86"/>
      <c r="D24" s="86"/>
      <c r="E24" s="86"/>
      <c r="F24" s="86"/>
      <c r="G24" s="86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7"/>
      <c r="M26" s="57"/>
      <c r="N26" s="27"/>
      <c r="O26" s="57"/>
      <c r="P26" s="28"/>
      <c r="Q26" s="28"/>
      <c r="R26" s="28"/>
    </row>
    <row r="27" spans="1:18" s="11" customFormat="1" ht="41.4" x14ac:dyDescent="0.3">
      <c r="A27" s="58" t="s">
        <v>212</v>
      </c>
      <c r="B27" s="58" t="s">
        <v>213</v>
      </c>
      <c r="C27" s="58" t="s">
        <v>214</v>
      </c>
      <c r="D27" s="59" t="s">
        <v>215</v>
      </c>
      <c r="E27" s="60" t="s">
        <v>216</v>
      </c>
      <c r="F27" s="60" t="s">
        <v>217</v>
      </c>
      <c r="G27" s="60" t="s">
        <v>421</v>
      </c>
      <c r="H27" s="58" t="s">
        <v>218</v>
      </c>
      <c r="I27" s="58" t="s">
        <v>219</v>
      </c>
      <c r="J27" s="61" t="s">
        <v>220</v>
      </c>
      <c r="K27" s="60" t="s">
        <v>221</v>
      </c>
      <c r="L27" s="62" t="s">
        <v>222</v>
      </c>
      <c r="M27" s="63" t="s">
        <v>223</v>
      </c>
      <c r="N27" s="64" t="s">
        <v>224</v>
      </c>
      <c r="O27" s="62" t="s">
        <v>225</v>
      </c>
      <c r="P27" s="65" t="s">
        <v>226</v>
      </c>
      <c r="Q27" s="65" t="s">
        <v>227</v>
      </c>
      <c r="R27" s="66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7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7">
        <v>6836260.46</v>
      </c>
      <c r="M28" s="67">
        <v>399137.37</v>
      </c>
      <c r="N28" s="68">
        <f>M28/L28</f>
        <v>5.8385336886359648E-2</v>
      </c>
      <c r="O28" s="67">
        <v>371928.92999999988</v>
      </c>
      <c r="P28" s="69">
        <v>246</v>
      </c>
      <c r="Q28" s="69">
        <v>14</v>
      </c>
      <c r="R28" s="69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7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7">
        <v>6836260.46</v>
      </c>
      <c r="M29" s="67">
        <v>399137.37</v>
      </c>
      <c r="N29" s="68">
        <f>M29/L29</f>
        <v>5.8385336886359648E-2</v>
      </c>
      <c r="O29" s="67">
        <v>371928.92999999988</v>
      </c>
      <c r="P29" s="69">
        <v>565</v>
      </c>
      <c r="Q29" s="69">
        <v>3</v>
      </c>
      <c r="R29" s="69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7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7">
        <v>6836260.46</v>
      </c>
      <c r="M30" s="67">
        <v>399137.36999999982</v>
      </c>
      <c r="N30" s="68">
        <f>M30/L30</f>
        <v>5.8385336886359628E-2</v>
      </c>
      <c r="O30" s="67">
        <v>371928.92999999988</v>
      </c>
      <c r="P30" s="69">
        <v>712</v>
      </c>
      <c r="Q30" s="69">
        <v>3</v>
      </c>
      <c r="R30" s="69">
        <f>Q30+P30</f>
        <v>715</v>
      </c>
    </row>
    <row r="31" spans="1:18" customFormat="1" x14ac:dyDescent="0.3">
      <c r="D31" s="29"/>
      <c r="G31" s="67"/>
      <c r="I31" s="26"/>
      <c r="J31" s="23"/>
      <c r="K31" s="23"/>
      <c r="L31" s="67"/>
      <c r="M31" s="67"/>
      <c r="N31" s="68"/>
      <c r="O31" s="67"/>
      <c r="P31" s="69"/>
      <c r="Q31" s="69"/>
      <c r="R31" s="69"/>
    </row>
    <row r="32" spans="1:18" customFormat="1" x14ac:dyDescent="0.3">
      <c r="D32" s="29"/>
      <c r="G32" s="67"/>
      <c r="I32" s="26"/>
      <c r="J32" s="23"/>
      <c r="K32" s="23"/>
      <c r="L32" s="67"/>
      <c r="M32" s="67"/>
      <c r="N32" s="68"/>
      <c r="O32" s="67"/>
      <c r="P32" s="69"/>
      <c r="Q32" s="69"/>
      <c r="R32" s="69"/>
    </row>
    <row r="33" spans="2:15" x14ac:dyDescent="0.3">
      <c r="M33" s="56">
        <f>+M30-M28</f>
        <v>0</v>
      </c>
    </row>
    <row r="34" spans="2:15" ht="28.8" x14ac:dyDescent="0.3">
      <c r="B34" s="72" t="s">
        <v>218</v>
      </c>
      <c r="C34" s="65" t="s">
        <v>226</v>
      </c>
      <c r="D34" s="65" t="s">
        <v>227</v>
      </c>
      <c r="E34" s="66" t="s">
        <v>228</v>
      </c>
      <c r="J34" s="56"/>
      <c r="K34" s="71"/>
      <c r="M34" s="1"/>
      <c r="N34" s="1"/>
      <c r="O34" s="1"/>
    </row>
    <row r="35" spans="2:15" x14ac:dyDescent="0.3">
      <c r="B35" t="s">
        <v>536</v>
      </c>
      <c r="C35" s="69">
        <v>246</v>
      </c>
      <c r="D35" s="69">
        <v>14</v>
      </c>
      <c r="E35" s="69">
        <f>D35+C35</f>
        <v>260</v>
      </c>
      <c r="J35" s="56"/>
      <c r="K35" s="71"/>
      <c r="M35" s="1"/>
      <c r="N35" s="1"/>
      <c r="O35" s="1"/>
    </row>
    <row r="36" spans="2:15" x14ac:dyDescent="0.3">
      <c r="B36" t="s">
        <v>537</v>
      </c>
      <c r="C36" s="69"/>
      <c r="D36" s="69">
        <v>3</v>
      </c>
      <c r="E36" s="69">
        <f>D36+C36</f>
        <v>3</v>
      </c>
      <c r="J36" s="56"/>
      <c r="K36" s="71"/>
      <c r="M36" s="1"/>
      <c r="N36" s="1"/>
      <c r="O36" s="1"/>
    </row>
    <row r="37" spans="2:15" x14ac:dyDescent="0.3">
      <c r="B37" t="s">
        <v>538</v>
      </c>
      <c r="C37" s="69"/>
      <c r="D37" s="69">
        <v>3</v>
      </c>
      <c r="E37" s="69">
        <f>D37+C37</f>
        <v>3</v>
      </c>
      <c r="J37" s="56"/>
      <c r="K37" s="71"/>
      <c r="M37" s="1"/>
      <c r="N37" s="1"/>
      <c r="O37" s="1"/>
    </row>
    <row r="38" spans="2:15" x14ac:dyDescent="0.3">
      <c r="B38" s="1" t="s">
        <v>543</v>
      </c>
      <c r="D38" s="1">
        <v>2</v>
      </c>
      <c r="E38" s="69">
        <f>D38+C38</f>
        <v>2</v>
      </c>
      <c r="H38" s="55"/>
      <c r="I38" s="55"/>
      <c r="J38" s="56"/>
      <c r="K38" s="56"/>
      <c r="L38" s="71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2025-12-04T15:45:24Z</dcterms:modified>
</cp:coreProperties>
</file>