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5\OCTUBRE\"/>
    </mc:Choice>
  </mc:AlternateContent>
  <xr:revisionPtr revIDLastSave="0" documentId="13_ncr:1_{575F3EE3-9A8E-4ED0-A6D6-B4F53E239551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" guid="{78F72573-CDBA-4596-9EE6-521230658988}" maximized="1" xWindow="-9" yWindow="-9" windowWidth="1938" windowHeight="1050" tabRatio="571" activeSheetId="6"/>
    <customWorkbookView name="Menú a" guid="{54D1B231-99FE-45D1-9CA6-4C062A8254AD}" maximized="1" xWindow="-9" yWindow="-9" windowWidth="1938" windowHeight="1050" tabRatio="571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G30" i="9" s="1"/>
  <c r="E30" i="9"/>
  <c r="R29" i="9"/>
  <c r="N29" i="9"/>
  <c r="F29" i="9"/>
  <c r="G29" i="9" s="1"/>
  <c r="E29" i="9"/>
  <c r="R28" i="9"/>
  <c r="N28" i="9"/>
  <c r="F28" i="9"/>
  <c r="E28" i="9"/>
  <c r="G28" i="9" s="1"/>
  <c r="I243" i="2"/>
  <c r="H243" i="2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<sst xmlns="http://schemas.openxmlformats.org/spreadsheetml/2006/main" count="2285" uniqueCount="876">
  <si>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</si>
  <si>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</si>
  <si>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</si>
  <si>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</si>
  <si>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</si>
  <si>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</si>
  <si>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</si>
  <si>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</si>
  <si>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</si>
  <si>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</si>
  <si>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</si>
  <si>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</si>
  <si>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</si>
  <si>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</si>
  <si>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</si>
  <si>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</si>
  <si>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</si>
  <si>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</si>
  <si>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</si>
  <si>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</si>
  <si>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</si>
  <si>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</si>
  <si>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</si>
  <si>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</si>
  <si>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</si>
  <si>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</si>
  <si>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</si>
  <si>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</si>
  <si>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</si>
  <si>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</si>
  <si>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</si>
  <si>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</si>
  <si>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</si>
  <si>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</si>
  <si>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</si>
  <si>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</si>
  <si>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</si>
  <si>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</si>
  <si>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</si>
  <si>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</si>
  <si>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</si>
  <si>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</si>
  <si>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</si>
  <si>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</si>
  <si>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</si>
  <si>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</si>
  <si>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</si>
  <si>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</si>
  <si>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</si>
  <si>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</si>
  <si>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</si>
  <si>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</si>
  <si>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</si>
  <si>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</si>
  <si>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</si>
  <si>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</si>
  <si>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</si>
  <si>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</si>
  <si>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</si>
  <si>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</si>
  <si>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</si>
  <si>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</si>
  <si>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</si>
  <si>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</si>
  <si>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</si>
  <si>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</si>
  <si>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</si>
  <si>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</si>
  <si>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</si>
  <si>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</si>
  <si>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</si>
  <si>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</si>
  <si>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</si>
  <si>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</si>
  <si>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</si>
  <si>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</si>
  <si>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</si>
  <si>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</si>
  <si>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</si>
  <si>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</si>
  <si>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</si>
  <si>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</si>
  <si>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</si>
  <si>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</si>
  <si>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</si>
  <si>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</si>
  <si>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</si>
  <si>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</si>
  <si>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</si>
  <si>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</si>
  <si>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</si>
  <si>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</si>
  <si>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</si>
  <si>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</si>
  <si>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</si>
  <si>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</si>
  <si>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</si>
  <si>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</si>
  <si>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</si>
  <si>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</si>
  <si>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</si>
  <si>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</si>
  <si>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</si>
  <si>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</si>
  <si>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</si>
  <si>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</si>
  <si>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</si>
  <si>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</si>
  <si>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</si>
  <si>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</si>
  <si>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</si>
  <si>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</si>
  <si>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</si>
  <si>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</si>
  <si>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</si>
  <si>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</si>
  <si>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</si>
  <si>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</si>
  <si>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</si>
  <si>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</si>
  <si>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</si>
  <si>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</si>
  <si>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</si>
  <si>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</si>
  <si>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</si>
  <si>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</si>
  <si>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</si>
  <si>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</si>
  <si>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</si>
  <si>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</si>
  <si>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</si>
  <si>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</si>
  <si>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</si>
  <si>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</si>
  <si>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</si>
  <si>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</si>
  <si>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</si>
  <si>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</si>
  <si>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</si>
  <si>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</si>
  <si>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</si>
  <si>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</si>
  <si>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</si>
  <si>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</si>
  <si>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</si>
  <si>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</si>
  <si>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</si>
  <si>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</si>
  <si>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</si>
  <si>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</si>
  <si>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</si>
  <si>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</si>
  <si>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</si>
  <si>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</si>
  <si>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</si>
  <si>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</si>
  <si>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</si>
  <si>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</si>
  <si>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</si>
  <si>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</si>
  <si>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</si>
  <si>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</si>
  <si>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</si>
  <si>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</si>
  <si>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</si>
  <si>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</si>
  <si>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</si>
  <si>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</si>
  <si>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</si>
  <si>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</si>
  <si>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</si>
  <si>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</si>
  <si>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</si>
  <si>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</si>
  <si>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</si>
  <si>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</si>
  <si>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</si>
  <si>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</si>
  <si>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</si>
  <si>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</si>
  <si>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</si>
  <si>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</si>
  <si>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</si>
  <si>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</si>
  <si>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</si>
  <si>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</si>
  <si>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</si>
  <si>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</si>
  <si>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</si>
  <si>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</si>
  <si>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</si>
  <si>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</si>
  <si>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</si>
  <si>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</si>
  <si>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</si>
  <si>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</si>
  <si>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</si>
  <si>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</si>
  <si>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</si>
  <si>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</si>
  <si>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</si>
  <si>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</si>
  <si>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</si>
  <si>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</si>
  <si>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</si>
  <si>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</si>
  <si>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</si>
  <si>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</si>
  <si>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</si>
  <si>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</si>
  <si>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</si>
  <si>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</si>
  <si>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</si>
  <si>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</si>
  <si>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</si>
  <si>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</si>
  <si>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</si>
  <si>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</si>
  <si>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</si>
  <si>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</si>
  <si>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</si>
  <si>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</si>
  <si>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</si>
  <si>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</si>
  <si>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</si>
  <si>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</si>
  <si>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</si>
  <si>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</si>
  <si>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</si>
  <si>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</si>
  <si>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</si>
  <si>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</si>
  <si>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</si>
  <si>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</si>
  <si>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</si>
  <si>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</si>
  <si>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</si>
  <si>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</si>
  <si>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</si>
  <si>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</si>
  <si>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</si>
  <si>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</si>
  <si>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</si>
  <si>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</si>
  <si>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</si>
  <si>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</si>
  <si>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</si>
  <si>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</si>
  <si>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</si>
  <si>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</si>
  <si>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</si>
  <si>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</si>
  <si>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</si>
  <si>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</si>
  <si>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</si>
  <si>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</si>
  <si>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</si>
  <si>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</si>
  <si>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</si>
  <si>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</si>
  <si>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</si>
  <si>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</si>
  <si>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</si>
  <si>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</si>
  <si>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</si>
  <si>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</si>
  <si>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</si>
  <si>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</si>
  <si>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</si>
  <si>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</si>
  <si>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</si>
  <si>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</si>
  <si>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</si>
  <si>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</si>
  <si>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</si>
  <si>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</si>
  <si>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</si>
  <si>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</si>
  <si>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</si>
  <si>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</si>
  <si>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</si>
  <si>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</si>
  <si>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</si>
  <si>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</si>
  <si>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</si>
  <si>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</si>
  <si>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</si>
  <si>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</si>
  <si>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</si>
  <si>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</si>
  <si>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</si>
  <si>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</si>
  <si>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</si>
  <si>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</si>
  <si>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</si>
  <si>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</si>
  <si>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</si>
  <si>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</si>
  <si>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</si>
  <si>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</si>
  <si>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</si>
  <si>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</si>
  <si>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</si>
  <si>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</si>
  <si>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</si>
  <si>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</si>
  <si>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</si>
  <si>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</si>
  <si>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</si>
  <si>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</si>
  <si>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</si>
  <si>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</si>
  <si>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</si>
  <si>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</si>
  <si>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</si>
  <si>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</si>
  <si>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</si>
  <si>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</si>
  <si>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</si>
  <si>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</si>
  <si>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</si>
  <si>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</si>
  <si>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</si>
  <si>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</si>
  <si>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</si>
  <si>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</si>
  <si>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</si>
  <si>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</si>
  <si>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</si>
  <si>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</si>
  <si>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</si>
  <si>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</si>
  <si>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</si>
  <si>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</si>
  <si>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</si>
  <si>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</si>
  <si>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</si>
  <si>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</si>
  <si>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</si>
  <si>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</si>
  <si>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</si>
  <si>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</si>
  <si>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</si>
  <si>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</si>
  <si>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</si>
  <si>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</si>
  <si>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</si>
  <si>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</si>
  <si>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</si>
  <si>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</si>
  <si>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</si>
  <si>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</si>
  <si>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</si>
  <si>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</si>
  <si>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</si>
  <si>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</si>
  <si>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</si>
  <si>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</si>
  <si>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</si>
  <si>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</si>
  <si>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</si>
  <si>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</si>
  <si>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</si>
  <si>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</si>
  <si>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</si>
  <si>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</si>
  <si>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</si>
  <si>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</si>
  <si>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</si>
  <si>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</si>
  <si>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</si>
  <si>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</si>
  <si>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</si>
  <si>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</si>
  <si>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</si>
  <si>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</si>
  <si>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</si>
  <si>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</si>
  <si>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</si>
  <si>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</si>
  <si>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</si>
  <si>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</si>
  <si>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</si>
  <si>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</si>
  <si>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</si>
  <si>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</si>
  <si>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</si>
  <si>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</si>
  <si>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</si>
  <si>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</si>
  <si>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</si>
  <si>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</si>
  <si>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</si>
  <si>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</si>
  <si>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</si>
  <si>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</si>
  <si>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</si>
  <si>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</si>
  <si>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</si>
  <si>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</si>
  <si>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</si>
  <si>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</si>
  <si>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</si>
  <si>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</si>
  <si>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</si>
  <si>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</si>
  <si>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</si>
  <si>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</si>
  <si>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</si>
  <si>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</si>
  <si>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</si>
  <si>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</si>
  <si>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</si>
  <si>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</si>
  <si>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</si>
  <si>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</si>
  <si>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</si>
  <si>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</si>
  <si>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</si>
  <si>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</si>
  <si>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</si>
  <si>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</si>
  <si>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</si>
  <si>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</si>
  <si>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</si>
  <si>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</si>
  <si>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</si>
  <si>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</si>
  <si>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</si>
  <si>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</si>
  <si>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</si>
  <si>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</si>
  <si>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</si>
  <si>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</si>
  <si>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</si>
  <si>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</si>
  <si>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</si>
  <si>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</si>
  <si>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</si>
  <si>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</si>
  <si>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</si>
  <si>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</si>
  <si>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</si>
  <si>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</si>
  <si>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</si>
  <si>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</si>
  <si>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</si>
  <si>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</si>
  <si>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</si>
  <si>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</si>
  <si>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</si>
  <si>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</si>
  <si>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</si>
  <si>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</si>
  <si>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</si>
  <si>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</si>
  <si>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</si>
  <si>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</si>
  <si>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</si>
  <si>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</si>
  <si>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</si>
  <si>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</si>
  <si>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</si>
  <si>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</si>
  <si>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</si>
  <si>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</si>
  <si>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</si>
  <si>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</si>
  <si>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</si>
  <si>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</si>
  <si>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</si>
  <si>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</si>
  <si>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</si>
  <si>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</si>
  <si>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</si>
  <si>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</si>
  <si>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</si>
  <si>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</si>
  <si>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</si>
  <si>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</si>
  <si>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</si>
  <si>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</si>
  <si>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</si>
  <si>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</si>
  <si>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</si>
  <si>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</si>
  <si>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</si>
  <si>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</si>
  <si>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</si>
  <si>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</si>
  <si>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</si>
  <si>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</si>
  <si>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</si>
  <si>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</si>
  <si>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</si>
  <si>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</si>
  <si>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</si>
  <si>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</si>
  <si>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</si>
  <si>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</si>
  <si>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</si>
  <si>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</si>
  <si>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</si>
  <si>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</si>
  <si>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</si>
  <si>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</si>
  <si>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</si>
  <si>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</si>
  <si>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</si>
  <si>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</si>
  <si>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</si>
  <si>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</si>
  <si>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</si>
  <si>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</si>
  <si>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</si>
  <si>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</si>
  <si>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</si>
  <si>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</si>
  <si>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</si>
  <si>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</si>
  <si>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</si>
  <si>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</si>
  <si>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</si>
  <si>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</si>
  <si>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</si>
  <si>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</si>
  <si>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</si>
  <si>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</si>
  <si>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</si>
  <si>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</si>
  <si>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</si>
  <si>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</si>
  <si>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</si>
  <si>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</si>
  <si>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</si>
  <si>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</si>
  <si>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</si>
  <si>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</si>
  <si>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</si>
  <si>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</si>
  <si>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</si>
  <si>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</si>
  <si>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</si>
  <si>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</si>
  <si>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</si>
  <si>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</si>
  <si>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</si>
  <si>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</si>
  <si>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</si>
  <si>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</si>
  <si>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</si>
  <si>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</si>
  <si>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</si>
  <si>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</si>
  <si>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</si>
  <si>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</si>
  <si>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</si>
  <si>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</si>
  <si>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</si>
  <si>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</si>
  <si>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</si>
  <si>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</si>
  <si>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</si>
  <si>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</si>
  <si>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</si>
  <si>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</si>
  <si>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</si>
  <si>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</si>
  <si>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</si>
  <si>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</si>
  <si>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</si>
  <si>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</si>
  <si>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</si>
  <si>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</si>
  <si>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</si>
  <si>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</si>
  <si>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</si>
  <si>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</si>
  <si>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</si>
  <si>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</si>
  <si>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</si>
  <si>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</si>
  <si>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</si>
  <si>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</si>
  <si>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</si>
  <si>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</si>
  <si>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</si>
  <si>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</si>
  <si>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</si>
  <si>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</si>
  <si>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</si>
  <si>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</si>
  <si>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</si>
  <si>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</si>
  <si>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</si>
  <si>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</si>
  <si>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</si>
  <si>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</si>
  <si>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</si>
  <si>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</si>
  <si>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</si>
  <si>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</si>
  <si>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</si>
  <si>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</si>
  <si>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</si>
  <si>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</si>
  <si>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</si>
  <si>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</si>
  <si>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</si>
  <si>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</si>
  <si>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</si>
  <si>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</si>
  <si>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</si>
  <si>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</si>
  <si>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</si>
  <si>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</si>
  <si>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</si>
  <si>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</si>
  <si>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</si>
  <si>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</si>
  <si>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</si>
  <si>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</si>
  <si>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</si>
  <si>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</si>
  <si>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</si>
  <si>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</si>
  <si>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</si>
  <si>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</si>
  <si>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</si>
  <si>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</si>
  <si>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</si>
  <si>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</si>
  <si>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</si>
  <si>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</si>
  <si>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</si>
  <si>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</si>
  <si>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</si>
  <si>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</si>
  <si>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</si>
  <si>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</si>
  <si>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</si>
  <si>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</si>
  <si>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</si>
  <si>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</si>
  <si>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</si>
  <si>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</si>
  <si>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</si>
  <si>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</si>
  <si>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</si>
  <si>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</si>
  <si>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</si>
  <si>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</si>
  <si>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</si>
  <si>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</si>
  <si>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</si>
  <si>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</si>
  <si>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</si>
  <si>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</si>
  <si>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</si>
  <si>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</si>
  <si>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</si>
  <si>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</si>
  <si>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</si>
  <si>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</si>
  <si>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</si>
  <si>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</si>
  <si>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</si>
  <si>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</si>
  <si>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</si>
  <si>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</si>
  <si>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</si>
  <si>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</si>
  <si>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</si>
  <si>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</si>
  <si>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</si>
  <si>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</si>
  <si>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</si>
  <si>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</si>
  <si>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</si>
  <si>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</si>
  <si>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</si>
  <si>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</si>
  <si>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</si>
  <si>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</si>
  <si>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</si>
  <si>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</si>
  <si>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</si>
  <si>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</si>
  <si>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</si>
  <si>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</si>
  <si>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</si>
  <si>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</si>
  <si>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</si>
  <si>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</si>
  <si>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</si>
  <si>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</si>
  <si>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</si>
  <si>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</si>
  <si>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</si>
  <si>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</si>
  <si>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</si>
  <si>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</si>
  <si>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</si>
  <si>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</si>
  <si>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</si>
  <si>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</si>
  <si>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</si>
  <si>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</si>
  <si>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</si>
  <si>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</si>
  <si>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</si>
  <si>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</si>
  <si>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</si>
  <si>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</si>
  <si>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</si>
  <si>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</si>
  <si>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</si>
  <si>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</si>
  <si>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</si>
  <si>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</si>
  <si>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</si>
  <si>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</si>
  <si>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</si>
  <si>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</si>
  <si>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</si>
  <si>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</si>
  <si>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</si>
  <si>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</si>
  <si>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</si>
  <si>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</si>
  <si>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</si>
  <si>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</si>
  <si>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</si>
  <si>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</si>
  <si>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</si>
  <si>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</si>
  <si>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</si>
  <si>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</si>
  <si>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</si>
  <si>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</si>
  <si>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</si>
  <si>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</si>
  <si>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</si>
  <si>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</si>
  <si>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</si>
  <si>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</si>
  <si>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</si>
  <si>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</si>
  <si>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</si>
  <si>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</si>
  <si>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</si>
  <si>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</si>
  <si>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2017-05-10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</si>
  <si>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</si>
  <si>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</si>
  <si>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</si>
  <si>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</si>
  <si>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</si>
  <si>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</si>
  <si>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</si>
  <si>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</si>
  <si>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</si>
  <si>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</si>
  <si>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</si>
  <si>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</si>
  <si>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</si>
  <si>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</si>
  <si>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</si>
  <si>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</si>
  <si>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</si>
  <si>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</si>
  <si>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</si>
  <si>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</si>
  <si>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</si>
  <si>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</si>
  <si>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</si>
  <si>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</si>
  <si>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</si>
  <si>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</si>
  <si>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</si>
  <si>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</si>
  <si>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</si>
  <si>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</si>
  <si>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</si>
  <si>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</si>
  <si>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</si>
  <si>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</si>
  <si>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</si>
  <si>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</si>
  <si>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</si>
  <si>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</si>
  <si>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</si>
  <si>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</si>
  <si>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</si>
  <si>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</si>
  <si>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</si>
  <si>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</si>
  <si>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</si>
  <si>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</si>
  <si>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</si>
  <si>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</si>
  <si>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2017-05-24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</si>
  <si>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</si>
  <si>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</si>
  <si>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</si>
  <si>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</si>
  <si>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</si>
  <si>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</si>
  <si>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</si>
  <si>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</si>
  <si>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</si>
  <si>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</si>
  <si>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</si>
  <si>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</si>
  <si>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</si>
  <si>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</si>
  <si>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</si>
  <si>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</si>
  <si>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</si>
  <si>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</si>
  <si>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</si>
  <si>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</si>
  <si>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</si>
  <si>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</si>
  <si>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</si>
  <si>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</si>
  <si>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</si>
  <si>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</si>
  <si>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</si>
  <si>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</si>
  <si>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</si>
  <si>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</si>
  <si>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</si>
  <si>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</si>
  <si>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</si>
  <si>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</si>
  <si>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</si>
  <si>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</si>
  <si>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</si>
  <si>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</si>
  <si>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</si>
  <si>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</si>
  <si>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</si>
  <si>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</si>
  <si>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octubre de 2025)</t>
    </r>
  </si>
  <si>
    <t>Al 31 de octubre de 2025</t>
  </si>
  <si>
    <t>Nota: Durante el mes de enero, junio y octubre 2025 no existió el ingreso de ninguna base de datos.</t>
  </si>
  <si>
    <t>c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</si>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</sst>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8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0" fontId="6" fillId="0" borderId="1" xfId="0" applyFont="1" applyBorder="1"/>
    <xf numFmtId="167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10" fontId="0" fillId="5" borderId="0" xfId="23" applyNumberFormat="1" applyFont="1" applyFill="1"/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  <xf numFmtId="14" fontId="27" fillId="5" borderId="0" xfId="0" applyNumberFormat="1" applyFont="1" applyFill="1" applyAlignment="1">
      <alignment vertical="center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'[6]Cifras SD'!$M$27</c:f>
              <c:strCache>
                <c:ptCount val="1"/>
                <c:pt idx="0">
                  <c:v> Costo contingente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80-4ECA-9A20-06590DCEF119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80-4ECA-9A20-06590DCEF119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80-4ECA-9A20-06590DCEF119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1F80-4ECA-9A20-06590DCEF119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F80-4ECA-9A20-06590DCEF119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F80-4ECA-9A20-06590DCEF119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F80-4ECA-9A20-06590DCEF119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1F80-4ECA-9A20-06590DCEF119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1F80-4ECA-9A20-06590DCEF119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1F80-4ECA-9A20-06590DCEF119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1F80-4ECA-9A20-06590DCEF119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F80-4ECA-9A20-06590DCEF119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1F80-4ECA-9A20-06590DCEF119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F80-4ECA-9A20-06590DCEF119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F80-4ECA-9A20-06590DCEF119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F80-4ECA-9A20-06590DCEF119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F80-4ECA-9A20-06590DCEF119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F80-4ECA-9A20-06590DCEF119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F80-4ECA-9A20-06590DCEF119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F80-4ECA-9A20-06590DCEF119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F80-4ECA-9A20-06590DCEF119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F80-4ECA-9A20-06590DCEF119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F80-4ECA-9A20-06590DCEF119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F80-4ECA-9A20-06590DCEF119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F80-4ECA-9A20-06590DCEF119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F80-4ECA-9A20-06590DCEF119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F80-4ECA-9A20-06590DCEF119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F80-4ECA-9A20-06590DCEF119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F80-4ECA-9A20-06590DCEF119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F80-4ECA-9A20-06590DCEF119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F80-4ECA-9A20-06590DCEF119}"/>
              </c:ext>
            </c:extLst>
          </c:dPt>
          <c:xVal>
            <c:numRef>
              <c:f>'[6]Cifras SD'!$D$28:$D$265</c:f>
              <c:numCache>
                <c:formatCode>yyyy\-mm\-dd</c:formatCode>
                <c:ptCount val="238"/>
                <c:pt idx="0" formatCode="m/d/yyyy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'[6]Cifras SD'!$R$28:$R$265</c:f>
              <c:numCache>
                <c:formatCode>######################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9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2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 formatCode="General">
                  <c:v>4</c:v>
                </c:pt>
              </c:numCache>
            </c:numRef>
          </c:yVal>
          <c:bubbleSize>
            <c:numRef>
              <c:f>'[6]Cifras SD'!$M$28:$M$265</c:f>
              <c:numCache>
                <c:formatCode>\$#,##0.00;\$\-#,##0.00</c:formatCode>
                <c:ptCount val="238"/>
                <c:pt idx="0">
                  <c:v>24208307.05000101</c:v>
                </c:pt>
                <c:pt idx="1">
                  <c:v>1721707.570000001</c:v>
                </c:pt>
                <c:pt idx="2">
                  <c:v>53547613.939999543</c:v>
                </c:pt>
                <c:pt idx="3">
                  <c:v>51175.82</c:v>
                </c:pt>
                <c:pt idx="4">
                  <c:v>3042.82</c:v>
                </c:pt>
                <c:pt idx="5">
                  <c:v>14458.239999999991</c:v>
                </c:pt>
                <c:pt idx="6">
                  <c:v>72248.459999999977</c:v>
                </c:pt>
                <c:pt idx="7">
                  <c:v>43302.499999999913</c:v>
                </c:pt>
                <c:pt idx="8">
                  <c:v>246669.90000000011</c:v>
                </c:pt>
                <c:pt idx="9">
                  <c:v>226286.13999999969</c:v>
                </c:pt>
                <c:pt idx="10">
                  <c:v>4118.3099999999986</c:v>
                </c:pt>
                <c:pt idx="11">
                  <c:v>175757.65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</c:v>
                </c:pt>
                <c:pt idx="15">
                  <c:v>37705.929999999993</c:v>
                </c:pt>
                <c:pt idx="16">
                  <c:v>31387.62</c:v>
                </c:pt>
                <c:pt idx="17">
                  <c:v>7747351.8600000516</c:v>
                </c:pt>
                <c:pt idx="18">
                  <c:v>95011.359999999942</c:v>
                </c:pt>
                <c:pt idx="19">
                  <c:v>6286.78</c:v>
                </c:pt>
                <c:pt idx="20">
                  <c:v>20996.28</c:v>
                </c:pt>
                <c:pt idx="21">
                  <c:v>12303</c:v>
                </c:pt>
                <c:pt idx="22">
                  <c:v>272719.4599999999</c:v>
                </c:pt>
                <c:pt idx="23">
                  <c:v>75532.940000000017</c:v>
                </c:pt>
                <c:pt idx="24">
                  <c:v>44363.359999999993</c:v>
                </c:pt>
                <c:pt idx="25">
                  <c:v>1145.96</c:v>
                </c:pt>
                <c:pt idx="26">
                  <c:v>605427.72000000265</c:v>
                </c:pt>
                <c:pt idx="27">
                  <c:v>39561.529999999977</c:v>
                </c:pt>
                <c:pt idx="28">
                  <c:v>9245330.1100000143</c:v>
                </c:pt>
                <c:pt idx="29">
                  <c:v>185945.72000000361</c:v>
                </c:pt>
                <c:pt idx="30">
                  <c:v>39223.769999999997</c:v>
                </c:pt>
                <c:pt idx="31">
                  <c:v>47552.100000000042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20827.78000000001</c:v>
                </c:pt>
                <c:pt idx="35">
                  <c:v>61398.729999999967</c:v>
                </c:pt>
                <c:pt idx="36">
                  <c:v>371398.47000000149</c:v>
                </c:pt>
                <c:pt idx="37">
                  <c:v>23870.12999999999</c:v>
                </c:pt>
                <c:pt idx="38">
                  <c:v>28023.3</c:v>
                </c:pt>
                <c:pt idx="39">
                  <c:v>727068.52000001236</c:v>
                </c:pt>
                <c:pt idx="40">
                  <c:v>433.76</c:v>
                </c:pt>
                <c:pt idx="41">
                  <c:v>15958.67</c:v>
                </c:pt>
                <c:pt idx="42">
                  <c:v>82359436.389999747</c:v>
                </c:pt>
                <c:pt idx="43">
                  <c:v>1517929.9400000109</c:v>
                </c:pt>
                <c:pt idx="44">
                  <c:v>23028.869999999992</c:v>
                </c:pt>
                <c:pt idx="45">
                  <c:v>2633.84</c:v>
                </c:pt>
                <c:pt idx="46">
                  <c:v>6250.88</c:v>
                </c:pt>
                <c:pt idx="47">
                  <c:v>3419394.5999999992</c:v>
                </c:pt>
                <c:pt idx="48">
                  <c:v>100934.4099999999</c:v>
                </c:pt>
                <c:pt idx="49">
                  <c:v>6584.0700000000043</c:v>
                </c:pt>
                <c:pt idx="50">
                  <c:v>553601.87000000139</c:v>
                </c:pt>
                <c:pt idx="51">
                  <c:v>451661.22000000009</c:v>
                </c:pt>
                <c:pt idx="52">
                  <c:v>15700.430000000009</c:v>
                </c:pt>
                <c:pt idx="53">
                  <c:v>22863.839999999989</c:v>
                </c:pt>
                <c:pt idx="54">
                  <c:v>76493.680000000022</c:v>
                </c:pt>
                <c:pt idx="55">
                  <c:v>27596.509999999798</c:v>
                </c:pt>
                <c:pt idx="56">
                  <c:v>6789.7499999999973</c:v>
                </c:pt>
                <c:pt idx="57">
                  <c:v>117309.69</c:v>
                </c:pt>
                <c:pt idx="58">
                  <c:v>38973.299999999967</c:v>
                </c:pt>
                <c:pt idx="59">
                  <c:v>1026876.160000001</c:v>
                </c:pt>
                <c:pt idx="60">
                  <c:v>9106962.5900000446</c:v>
                </c:pt>
                <c:pt idx="61">
                  <c:v>53692.229999999967</c:v>
                </c:pt>
                <c:pt idx="62">
                  <c:v>334662.57000000018</c:v>
                </c:pt>
                <c:pt idx="63">
                  <c:v>2061.39</c:v>
                </c:pt>
                <c:pt idx="64">
                  <c:v>16225.80999999999</c:v>
                </c:pt>
                <c:pt idx="65">
                  <c:v>14684.06</c:v>
                </c:pt>
                <c:pt idx="66">
                  <c:v>1131.56</c:v>
                </c:pt>
                <c:pt idx="67">
                  <c:v>77172387.410003245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</c:v>
                </c:pt>
                <c:pt idx="71">
                  <c:v>23784.70999999997</c:v>
                </c:pt>
                <c:pt idx="72">
                  <c:v>7470</c:v>
                </c:pt>
                <c:pt idx="73">
                  <c:v>6570.9700000000012</c:v>
                </c:pt>
                <c:pt idx="74">
                  <c:v>82208.809999999983</c:v>
                </c:pt>
                <c:pt idx="75">
                  <c:v>6100.03</c:v>
                </c:pt>
                <c:pt idx="76">
                  <c:v>24563.38</c:v>
                </c:pt>
                <c:pt idx="77">
                  <c:v>19808.150000000009</c:v>
                </c:pt>
                <c:pt idx="78">
                  <c:v>43701.459999999941</c:v>
                </c:pt>
                <c:pt idx="79">
                  <c:v>365302.13000000041</c:v>
                </c:pt>
                <c:pt idx="80">
                  <c:v>302028.43000000058</c:v>
                </c:pt>
                <c:pt idx="81">
                  <c:v>10510.92</c:v>
                </c:pt>
                <c:pt idx="82">
                  <c:v>84061.830000000031</c:v>
                </c:pt>
                <c:pt idx="83">
                  <c:v>3899.72</c:v>
                </c:pt>
                <c:pt idx="84">
                  <c:v>1333410.550000007</c:v>
                </c:pt>
                <c:pt idx="85">
                  <c:v>85257.720000000016</c:v>
                </c:pt>
                <c:pt idx="86">
                  <c:v>31343.95</c:v>
                </c:pt>
                <c:pt idx="87">
                  <c:v>4013.2799999999961</c:v>
                </c:pt>
                <c:pt idx="88">
                  <c:v>22593.58</c:v>
                </c:pt>
                <c:pt idx="89">
                  <c:v>148709.3800000003</c:v>
                </c:pt>
                <c:pt idx="90">
                  <c:v>47491.150000000023</c:v>
                </c:pt>
                <c:pt idx="91">
                  <c:v>3200</c:v>
                </c:pt>
                <c:pt idx="92">
                  <c:v>33068.660000000062</c:v>
                </c:pt>
                <c:pt idx="93">
                  <c:v>21785.12999999999</c:v>
                </c:pt>
                <c:pt idx="94">
                  <c:v>161170.03</c:v>
                </c:pt>
                <c:pt idx="95">
                  <c:v>32931.089999999836</c:v>
                </c:pt>
                <c:pt idx="96">
                  <c:v>218060.85000000021</c:v>
                </c:pt>
                <c:pt idx="97">
                  <c:v>29265.25</c:v>
                </c:pt>
                <c:pt idx="98">
                  <c:v>19414.14</c:v>
                </c:pt>
                <c:pt idx="99">
                  <c:v>4663687.3599999789</c:v>
                </c:pt>
                <c:pt idx="100">
                  <c:v>91827.190000000031</c:v>
                </c:pt>
                <c:pt idx="101">
                  <c:v>112164.34</c:v>
                </c:pt>
                <c:pt idx="102">
                  <c:v>23730</c:v>
                </c:pt>
                <c:pt idx="103">
                  <c:v>2240.4700000000012</c:v>
                </c:pt>
                <c:pt idx="104">
                  <c:v>19268.97</c:v>
                </c:pt>
                <c:pt idx="105">
                  <c:v>34587.309999999983</c:v>
                </c:pt>
                <c:pt idx="106">
                  <c:v>83722.140000000014</c:v>
                </c:pt>
                <c:pt idx="107">
                  <c:v>77923.789999999892</c:v>
                </c:pt>
                <c:pt idx="108">
                  <c:v>4788029.999999891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21153.94999999999</c:v>
                </c:pt>
                <c:pt idx="112">
                  <c:v>255846.03999999989</c:v>
                </c:pt>
                <c:pt idx="113">
                  <c:v>29377.88</c:v>
                </c:pt>
                <c:pt idx="114">
                  <c:v>5951.2600000000248</c:v>
                </c:pt>
                <c:pt idx="115">
                  <c:v>872695.80000000296</c:v>
                </c:pt>
                <c:pt idx="116">
                  <c:v>12081.320000000011</c:v>
                </c:pt>
                <c:pt idx="117">
                  <c:v>43800</c:v>
                </c:pt>
                <c:pt idx="118">
                  <c:v>6385.6500000000024</c:v>
                </c:pt>
                <c:pt idx="119">
                  <c:v>76188.990000000093</c:v>
                </c:pt>
                <c:pt idx="120">
                  <c:v>49302.859999999993</c:v>
                </c:pt>
                <c:pt idx="121">
                  <c:v>1000</c:v>
                </c:pt>
                <c:pt idx="122">
                  <c:v>9124.0099999999984</c:v>
                </c:pt>
                <c:pt idx="123">
                  <c:v>263787.73999999958</c:v>
                </c:pt>
                <c:pt idx="124">
                  <c:v>97910.160000000353</c:v>
                </c:pt>
                <c:pt idx="125">
                  <c:v>27247.01</c:v>
                </c:pt>
                <c:pt idx="126">
                  <c:v>333274.85999999969</c:v>
                </c:pt>
                <c:pt idx="127">
                  <c:v>18435.569999999989</c:v>
                </c:pt>
                <c:pt idx="128">
                  <c:v>88381.799999999959</c:v>
                </c:pt>
                <c:pt idx="129">
                  <c:v>2917.2599999999989</c:v>
                </c:pt>
                <c:pt idx="130">
                  <c:v>1868838.030000014</c:v>
                </c:pt>
                <c:pt idx="131">
                  <c:v>5062.7400000000034</c:v>
                </c:pt>
                <c:pt idx="132">
                  <c:v>26166.73</c:v>
                </c:pt>
                <c:pt idx="133">
                  <c:v>63427.709999999883</c:v>
                </c:pt>
                <c:pt idx="134">
                  <c:v>9256.7700000000041</c:v>
                </c:pt>
                <c:pt idx="135">
                  <c:v>128718.69000000021</c:v>
                </c:pt>
                <c:pt idx="136">
                  <c:v>35509.599999999991</c:v>
                </c:pt>
                <c:pt idx="137">
                  <c:v>26832.030000000021</c:v>
                </c:pt>
                <c:pt idx="138">
                  <c:v>155416.4700000005</c:v>
                </c:pt>
                <c:pt idx="139">
                  <c:v>1572881.510000003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70178.679999999978</c:v>
                </c:pt>
                <c:pt idx="143">
                  <c:v>370</c:v>
                </c:pt>
                <c:pt idx="144">
                  <c:v>59705.910000000164</c:v>
                </c:pt>
                <c:pt idx="145">
                  <c:v>12566.27999999999</c:v>
                </c:pt>
                <c:pt idx="146">
                  <c:v>9351.6300000000028</c:v>
                </c:pt>
                <c:pt idx="147">
                  <c:v>672108.71999999939</c:v>
                </c:pt>
                <c:pt idx="148">
                  <c:v>17739.37</c:v>
                </c:pt>
                <c:pt idx="149">
                  <c:v>78695.109999999841</c:v>
                </c:pt>
                <c:pt idx="150">
                  <c:v>45415.929999999928</c:v>
                </c:pt>
                <c:pt idx="151">
                  <c:v>2138.69</c:v>
                </c:pt>
                <c:pt idx="152">
                  <c:v>24107.799999999981</c:v>
                </c:pt>
                <c:pt idx="153">
                  <c:v>39473.469999999987</c:v>
                </c:pt>
                <c:pt idx="154">
                  <c:v>3097.33</c:v>
                </c:pt>
                <c:pt idx="155">
                  <c:v>6248.8400000000011</c:v>
                </c:pt>
                <c:pt idx="156">
                  <c:v>7183.5399999999991</c:v>
                </c:pt>
                <c:pt idx="157">
                  <c:v>5843.8999999999987</c:v>
                </c:pt>
                <c:pt idx="158">
                  <c:v>12311.51000000002</c:v>
                </c:pt>
                <c:pt idx="159">
                  <c:v>2446.61</c:v>
                </c:pt>
                <c:pt idx="160">
                  <c:v>219562.21999999939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170893.5800000001</c:v>
                </c:pt>
                <c:pt idx="164">
                  <c:v>7122.0099999999984</c:v>
                </c:pt>
                <c:pt idx="165">
                  <c:v>63170.509999999951</c:v>
                </c:pt>
                <c:pt idx="166">
                  <c:v>132771.7300000001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7371.9199999999992</c:v>
                </c:pt>
                <c:pt idx="170">
                  <c:v>633013.81000000169</c:v>
                </c:pt>
                <c:pt idx="171">
                  <c:v>6560.1300000000056</c:v>
                </c:pt>
                <c:pt idx="172">
                  <c:v>165933.01999999979</c:v>
                </c:pt>
                <c:pt idx="173">
                  <c:v>91122.51</c:v>
                </c:pt>
                <c:pt idx="174">
                  <c:v>335624.27000000293</c:v>
                </c:pt>
                <c:pt idx="175">
                  <c:v>425134.77000000142</c:v>
                </c:pt>
                <c:pt idx="176">
                  <c:v>31401.559999999969</c:v>
                </c:pt>
                <c:pt idx="177">
                  <c:v>89683.459999999788</c:v>
                </c:pt>
                <c:pt idx="178">
                  <c:v>2517162.890000008</c:v>
                </c:pt>
                <c:pt idx="179">
                  <c:v>27064.610000000041</c:v>
                </c:pt>
                <c:pt idx="180">
                  <c:v>337254.40000000357</c:v>
                </c:pt>
                <c:pt idx="181">
                  <c:v>13856.95000000001</c:v>
                </c:pt>
                <c:pt idx="182">
                  <c:v>64547.300000000097</c:v>
                </c:pt>
                <c:pt idx="183">
                  <c:v>40637.339999999997</c:v>
                </c:pt>
                <c:pt idx="184">
                  <c:v>269704.22000000032</c:v>
                </c:pt>
                <c:pt idx="185">
                  <c:v>80734.519999999902</c:v>
                </c:pt>
                <c:pt idx="186">
                  <c:v>19437.620000000032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351471.82000000041</c:v>
                </c:pt>
                <c:pt idx="190">
                  <c:v>70083.310000000041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</c:v>
                </c:pt>
                <c:pt idx="194">
                  <c:v>178816.09000000029</c:v>
                </c:pt>
                <c:pt idx="195">
                  <c:v>69601.59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126238.7900000001</c:v>
                </c:pt>
                <c:pt idx="200">
                  <c:v>41115.07</c:v>
                </c:pt>
                <c:pt idx="201">
                  <c:v>66432.130000000019</c:v>
                </c:pt>
                <c:pt idx="202">
                  <c:v>81846.059999999983</c:v>
                </c:pt>
                <c:pt idx="203">
                  <c:v>77616.439999999959</c:v>
                </c:pt>
                <c:pt idx="204">
                  <c:v>18606.669999999998</c:v>
                </c:pt>
                <c:pt idx="205">
                  <c:v>2800</c:v>
                </c:pt>
                <c:pt idx="206">
                  <c:v>4344106.4299997576</c:v>
                </c:pt>
                <c:pt idx="207">
                  <c:v>25497.66</c:v>
                </c:pt>
                <c:pt idx="208">
                  <c:v>21433.65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31028.730000000021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62112.390000000232</c:v>
                </c:pt>
                <c:pt idx="215">
                  <c:v>16323.96</c:v>
                </c:pt>
                <c:pt idx="216">
                  <c:v>350340.86000000051</c:v>
                </c:pt>
                <c:pt idx="217">
                  <c:v>33934.189999999988</c:v>
                </c:pt>
                <c:pt idx="218">
                  <c:v>49204.320000000007</c:v>
                </c:pt>
                <c:pt idx="219">
                  <c:v>27599.19</c:v>
                </c:pt>
                <c:pt idx="220">
                  <c:v>118889.9399999999</c:v>
                </c:pt>
                <c:pt idx="221">
                  <c:v>35306.459999999992</c:v>
                </c:pt>
                <c:pt idx="222">
                  <c:v>245309.38999999929</c:v>
                </c:pt>
                <c:pt idx="223">
                  <c:v>17331.490000000009</c:v>
                </c:pt>
                <c:pt idx="224">
                  <c:v>16482.919999999998</c:v>
                </c:pt>
                <c:pt idx="225">
                  <c:v>88514.839999999851</c:v>
                </c:pt>
                <c:pt idx="226">
                  <c:v>106339.86</c:v>
                </c:pt>
                <c:pt idx="227">
                  <c:v>33234.709999999897</c:v>
                </c:pt>
                <c:pt idx="228">
                  <c:v>23971.94000000001</c:v>
                </c:pt>
                <c:pt idx="229">
                  <c:v>674.84</c:v>
                </c:pt>
                <c:pt idx="230">
                  <c:v>24726.75</c:v>
                </c:pt>
                <c:pt idx="231">
                  <c:v>15344.15</c:v>
                </c:pt>
                <c:pt idx="232">
                  <c:v>222516.06</c:v>
                </c:pt>
                <c:pt idx="233">
                  <c:v>123772.25999999981</c:v>
                </c:pt>
                <c:pt idx="234">
                  <c:v>1930.889999999999</c:v>
                </c:pt>
                <c:pt idx="235">
                  <c:v>273644.16000000149</c:v>
                </c:pt>
                <c:pt idx="236">
                  <c:v>168071.64999999921</c:v>
                </c:pt>
                <c:pt idx="237" formatCode="_(&quot;$&quot;* #,##0.00_);_(&quot;$&quot;* \(#,##0.00\);_(&quot;$&quot;* &quot;-&quot;??_);_(@_)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1F80-4ECA-9A20-06590DCEF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270"/>
          <c:min val="410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48"/>
        <c:minorUnit val="3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'[6]Cifras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'[6]Cifras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139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203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 formatCode="General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5-4E0C-A066-5E68A4652D6B}"/>
            </c:ext>
          </c:extLst>
        </c:ser>
        <c:ser>
          <c:idx val="1"/>
          <c:order val="1"/>
          <c:tx>
            <c:strRef>
              <c:f>'[1]Cifras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'[1]Cifras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'[1]Cifras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5-4E0C-A066-5E68A465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'[4]Cifras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A-4992-A5F9-CF341F37F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'[4]Cifras SP'!$P$28</c:f>
              <c:numCache>
                <c:formatCode>General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A-4992-A5F9-CF341F37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626896"/>
        <c:axId val="284627440"/>
        <c:axId val="0"/>
      </c:bar3DChart>
      <c:catAx>
        <c:axId val="284626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627440"/>
        <c:crosses val="autoZero"/>
        <c:auto val="1"/>
        <c:lblAlgn val="ctr"/>
        <c:lblOffset val="100"/>
        <c:noMultiLvlLbl val="0"/>
      </c:catAx>
      <c:valAx>
        <c:axId val="284627440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84626896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SP'!$C$35:$C$39</c:f>
              <c:numCache>
                <c:formatCode>General</c:formatCode>
                <c:ptCount val="5"/>
                <c:pt idx="0">
                  <c:v>246</c:v>
                </c:pt>
                <c:pt idx="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4-4141-8898-C353F9005795}"/>
            </c:ext>
          </c:extLst>
        </c:ser>
        <c:ser>
          <c:idx val="1"/>
          <c:order val="1"/>
          <c:tx>
            <c:strRef>
              <c:f>'[3]Cifras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SP'!$D$35:$D$39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4-4141-8898-C353F900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'[6]Cifras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2-43DC-AADD-D4C43C2E0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'[6]Cifras SP'!$Q$28</c:f>
              <c:numCache>
                <c:formatCode>######################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2-43DC-AADD-D4C43C2E07CD}"/>
            </c:ext>
          </c:extLst>
        </c:ser>
        <c:ser>
          <c:idx val="0"/>
          <c:order val="1"/>
          <c:tx>
            <c:strRef>
              <c:f>'[6]Cifras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2-43DC-AADD-D4C43C2E0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'[6]Cifras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'[6]Cifras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22-43DC-AADD-D4C43C2E0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40</xdr:row>
      <xdr:rowOff>121921</xdr:rowOff>
    </xdr:from>
    <xdr:to>
      <xdr:col>12</xdr:col>
      <xdr:colOff>579120</xdr:colOff>
      <xdr:row>59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660864-1C0A-4BF3-A97D-0C0F5803D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2616517</xdr:colOff>
      <xdr:row>40</xdr:row>
      <xdr:rowOff>91440</xdr:rowOff>
    </xdr:from>
    <xdr:to>
      <xdr:col>5</xdr:col>
      <xdr:colOff>129541</xdr:colOff>
      <xdr:row>63</xdr:row>
      <xdr:rowOff>131445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F025DF8-8BB3-4827-9160-EFEA5AF7E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3</xdr:row>
      <xdr:rowOff>68580</xdr:rowOff>
    </xdr:from>
    <xdr:to>
      <xdr:col>5</xdr:col>
      <xdr:colOff>984988</xdr:colOff>
      <xdr:row>20</xdr:row>
      <xdr:rowOff>134919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DEB84B-F85B-499B-980B-A3BC8116E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</xdr:colOff>
      <xdr:row>9</xdr:row>
      <xdr:rowOff>87086</xdr:rowOff>
    </xdr:from>
    <xdr:to>
      <xdr:col>17</xdr:col>
      <xdr:colOff>195469</xdr:colOff>
      <xdr:row>32</xdr:row>
      <xdr:rowOff>32657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12C8A3E-3566-4B15-9DDC-9CEDBA09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2" y="1709057"/>
          <a:ext cx="13062384" cy="3951514"/>
        </a:xfrm>
        <a:prstGeom prst="rect">
          <a:avLst/>
        </a:prstGeom>
      </xdr:spPr>
    </xdr:pic>
    <xdr:clientData/>
  </xdr:twoCellAnchor>
  <xdr:twoCellAnchor editAs="oneCell">
    <xdr:from>
      <xdr:col>1</xdr:col>
      <xdr:colOff>10886</xdr:colOff>
      <xdr:row>38</xdr:row>
      <xdr:rowOff>87086</xdr:rowOff>
    </xdr:from>
    <xdr:to>
      <xdr:col>16</xdr:col>
      <xdr:colOff>170227</xdr:colOff>
      <xdr:row>59</xdr:row>
      <xdr:rowOff>10886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5BE7A57-E393-474C-A85D-6646C2F35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657" y="6760029"/>
          <a:ext cx="12264256" cy="3581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</xdr:colOff>
      <xdr:row>61</xdr:row>
      <xdr:rowOff>54427</xdr:rowOff>
    </xdr:from>
    <xdr:to>
      <xdr:col>8</xdr:col>
      <xdr:colOff>125397</xdr:colOff>
      <xdr:row>80</xdr:row>
      <xdr:rowOff>130627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EB30BD-1041-4728-97A3-0BE0F779B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656" y="10722427"/>
          <a:ext cx="5949255" cy="3385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6</xdr:row>
      <xdr:rowOff>80570</xdr:rowOff>
    </xdr:from>
    <xdr:to>
      <xdr:col>6</xdr:col>
      <xdr:colOff>518161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1A65-BBFD-46E3-4ABD-F1DCB7A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1" y="1185470"/>
          <a:ext cx="4762500" cy="31350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129541</xdr:rowOff>
    </xdr:from>
    <xdr:to>
      <xdr:col>9</xdr:col>
      <xdr:colOff>792480</xdr:colOff>
      <xdr:row>21</xdr:row>
      <xdr:rowOff>7621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E1434B-39A0-45AC-A908-BD7994512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304799</xdr:colOff>
      <xdr:row>1</xdr:row>
      <xdr:rowOff>68580</xdr:rowOff>
    </xdr:from>
    <xdr:to>
      <xdr:col>26</xdr:col>
      <xdr:colOff>763734</xdr:colOff>
      <xdr:row>20</xdr:row>
      <xdr:rowOff>154553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81EA11-A2AD-43B2-8A40-3E43D0FBC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0.05903</cdr:x>
      <cdr:y>0.79545</cdr:y>
    </cdr:from>
    <cdr:to>
      <cdr:x>1</cdr:x>
      <cdr:y>0.85597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40275" y="2827551"/>
          <a:ext cx="10206320" cy="215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2013                   2014                     2015                  2016</a:t>
          </a:r>
          <a:r>
            <a:rPr lang="es-EC" sz="1100" baseline="0"/>
            <a:t>                    2017                  2018                   2019                 2020                 2021                2022             2023               2024             2025     </a:t>
          </a:r>
          <a:endParaRPr lang="es-EC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REPORTE%20PEM%2031%2008%202025.xlsx" TargetMode="External"/><Relationship Id="rId1" Type="http://schemas.openxmlformats.org/officeDocument/2006/relationships/externalLinkPath" Target="file:///C:\Users\mariajose.iza\Downloads\REPORTE%20PEM%2031%2008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30%2009%202025%20(1).xlsx" TargetMode="External"/><Relationship Id="rId1" Type="http://schemas.openxmlformats.org/officeDocument/2006/relationships/externalLinkPath" Target="file:///C:\Users\mariajose.iza\Downloads\3.REPORTE%20PEM%2030%2009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REPORTE%20PEM%2031%2005%202025.xlsx" TargetMode="External"/><Relationship Id="rId1" Type="http://schemas.openxmlformats.org/officeDocument/2006/relationships/externalLinkPath" Target="file:///C:\Users\mariajose.iza\Downloads\REPORTE%20PEM%2031%2005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REPORTE%20PEM%2031%2007%202025.xlsx" TargetMode="External"/><Relationship Id="rId1" Type="http://schemas.openxmlformats.org/officeDocument/2006/relationships/externalLinkPath" Target="file:///C:\Users\mariajose.iza\Downloads\REPORTE%20PEM%2031%2007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5%2011%202025.xlsx" TargetMode="External"/><Relationship Id="rId1" Type="http://schemas.openxmlformats.org/officeDocument/2006/relationships/externalLinkPath" Target="file:///C:\Users\mariajose.iza\Downloads\3.REPORTE%20PEM%2005%201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P27" t="str">
            <v>Tiempo liquidador</v>
          </cell>
        </row>
        <row r="28">
          <cell r="P28">
            <v>9</v>
          </cell>
        </row>
        <row r="29">
          <cell r="P29">
            <v>5</v>
          </cell>
        </row>
        <row r="30">
          <cell r="P30">
            <v>6</v>
          </cell>
        </row>
        <row r="31">
          <cell r="P31">
            <v>58</v>
          </cell>
        </row>
        <row r="32">
          <cell r="P32">
            <v>36</v>
          </cell>
        </row>
        <row r="33">
          <cell r="P33">
            <v>222</v>
          </cell>
        </row>
        <row r="34">
          <cell r="P34">
            <v>64</v>
          </cell>
        </row>
        <row r="35">
          <cell r="P35">
            <v>27</v>
          </cell>
        </row>
        <row r="36">
          <cell r="P36">
            <v>60</v>
          </cell>
        </row>
        <row r="37">
          <cell r="P37">
            <v>64</v>
          </cell>
        </row>
        <row r="38">
          <cell r="P38">
            <v>165</v>
          </cell>
        </row>
        <row r="39">
          <cell r="P39">
            <v>99</v>
          </cell>
        </row>
        <row r="40">
          <cell r="P40">
            <v>152</v>
          </cell>
        </row>
        <row r="41">
          <cell r="P41">
            <v>100</v>
          </cell>
        </row>
        <row r="42">
          <cell r="P42">
            <v>199</v>
          </cell>
        </row>
        <row r="43">
          <cell r="P43">
            <v>257</v>
          </cell>
        </row>
        <row r="44">
          <cell r="P44">
            <v>91</v>
          </cell>
        </row>
        <row r="45">
          <cell r="P45">
            <v>10</v>
          </cell>
        </row>
        <row r="46">
          <cell r="P46">
            <v>90</v>
          </cell>
        </row>
        <row r="47">
          <cell r="P47">
            <v>71</v>
          </cell>
        </row>
        <row r="48">
          <cell r="P48">
            <v>80</v>
          </cell>
        </row>
        <row r="49">
          <cell r="P49">
            <v>227</v>
          </cell>
        </row>
        <row r="50">
          <cell r="P50">
            <v>34</v>
          </cell>
        </row>
        <row r="51">
          <cell r="P51">
            <v>71</v>
          </cell>
        </row>
        <row r="52">
          <cell r="P52">
            <v>58</v>
          </cell>
        </row>
        <row r="53">
          <cell r="P53">
            <v>192</v>
          </cell>
        </row>
        <row r="54">
          <cell r="P54">
            <v>5</v>
          </cell>
        </row>
        <row r="55">
          <cell r="P55">
            <v>103</v>
          </cell>
        </row>
        <row r="56">
          <cell r="P56">
            <v>51</v>
          </cell>
        </row>
        <row r="57">
          <cell r="P57">
            <v>4</v>
          </cell>
        </row>
        <row r="58">
          <cell r="P58">
            <v>162</v>
          </cell>
        </row>
        <row r="59">
          <cell r="P59">
            <v>296</v>
          </cell>
        </row>
        <row r="60">
          <cell r="P60">
            <v>110</v>
          </cell>
        </row>
        <row r="61">
          <cell r="P61">
            <v>167</v>
          </cell>
        </row>
        <row r="62">
          <cell r="P62">
            <v>161</v>
          </cell>
        </row>
        <row r="63">
          <cell r="P63">
            <v>192</v>
          </cell>
        </row>
        <row r="64">
          <cell r="P64">
            <v>74</v>
          </cell>
        </row>
        <row r="65">
          <cell r="P65">
            <v>71</v>
          </cell>
        </row>
        <row r="66">
          <cell r="P66">
            <v>468</v>
          </cell>
        </row>
        <row r="67">
          <cell r="P67">
            <v>5</v>
          </cell>
        </row>
        <row r="68">
          <cell r="P68">
            <v>169</v>
          </cell>
        </row>
        <row r="69">
          <cell r="P69">
            <v>29</v>
          </cell>
        </row>
        <row r="70">
          <cell r="P70">
            <v>10</v>
          </cell>
        </row>
        <row r="71">
          <cell r="P71">
            <v>65</v>
          </cell>
        </row>
        <row r="72">
          <cell r="P72">
            <v>104</v>
          </cell>
        </row>
        <row r="73">
          <cell r="P73">
            <v>130</v>
          </cell>
        </row>
        <row r="74">
          <cell r="P74">
            <v>126</v>
          </cell>
        </row>
        <row r="75">
          <cell r="P75">
            <v>5</v>
          </cell>
        </row>
        <row r="76">
          <cell r="P76">
            <v>3</v>
          </cell>
        </row>
        <row r="77">
          <cell r="P77">
            <v>93</v>
          </cell>
        </row>
        <row r="78">
          <cell r="P78">
            <v>98</v>
          </cell>
        </row>
        <row r="79">
          <cell r="P79">
            <v>421</v>
          </cell>
        </row>
        <row r="80">
          <cell r="P80">
            <v>172</v>
          </cell>
        </row>
        <row r="81">
          <cell r="P81">
            <v>67</v>
          </cell>
        </row>
        <row r="82">
          <cell r="P82">
            <v>229</v>
          </cell>
        </row>
        <row r="83">
          <cell r="P83">
            <v>191</v>
          </cell>
        </row>
        <row r="84">
          <cell r="P84">
            <v>125</v>
          </cell>
        </row>
        <row r="85">
          <cell r="P85">
            <v>217</v>
          </cell>
        </row>
        <row r="86">
          <cell r="P86">
            <v>334</v>
          </cell>
        </row>
        <row r="87">
          <cell r="P87">
            <v>7</v>
          </cell>
        </row>
        <row r="88">
          <cell r="P88">
            <v>333</v>
          </cell>
        </row>
        <row r="89">
          <cell r="P89">
            <v>173</v>
          </cell>
        </row>
        <row r="90">
          <cell r="P90">
            <v>176</v>
          </cell>
        </row>
        <row r="91">
          <cell r="P91">
            <v>111</v>
          </cell>
        </row>
        <row r="92">
          <cell r="P92">
            <v>132</v>
          </cell>
        </row>
        <row r="93">
          <cell r="P93">
            <v>164</v>
          </cell>
        </row>
        <row r="94">
          <cell r="P94">
            <v>88</v>
          </cell>
        </row>
        <row r="95">
          <cell r="P95">
            <v>2</v>
          </cell>
        </row>
        <row r="96">
          <cell r="P96">
            <v>207</v>
          </cell>
        </row>
        <row r="97">
          <cell r="P97">
            <v>149</v>
          </cell>
        </row>
        <row r="98">
          <cell r="P98">
            <v>72</v>
          </cell>
        </row>
        <row r="99">
          <cell r="P99">
            <v>44</v>
          </cell>
        </row>
        <row r="100">
          <cell r="P100">
            <v>139</v>
          </cell>
        </row>
        <row r="101">
          <cell r="P101">
            <v>103</v>
          </cell>
        </row>
        <row r="102">
          <cell r="P102">
            <v>149</v>
          </cell>
        </row>
        <row r="103">
          <cell r="P103">
            <v>12</v>
          </cell>
        </row>
        <row r="104">
          <cell r="P104">
            <v>780</v>
          </cell>
        </row>
        <row r="105">
          <cell r="P105">
            <v>89</v>
          </cell>
        </row>
        <row r="106">
          <cell r="P106">
            <v>57</v>
          </cell>
        </row>
        <row r="107">
          <cell r="P107">
            <v>81</v>
          </cell>
        </row>
        <row r="108">
          <cell r="P108">
            <v>6</v>
          </cell>
        </row>
        <row r="109">
          <cell r="P109">
            <v>163</v>
          </cell>
        </row>
        <row r="110">
          <cell r="P110">
            <v>231</v>
          </cell>
        </row>
        <row r="111">
          <cell r="P111">
            <v>113</v>
          </cell>
        </row>
        <row r="112">
          <cell r="P112">
            <v>47</v>
          </cell>
        </row>
        <row r="113">
          <cell r="P113">
            <v>179</v>
          </cell>
        </row>
        <row r="114">
          <cell r="P114">
            <v>103</v>
          </cell>
        </row>
        <row r="115">
          <cell r="P115">
            <v>185</v>
          </cell>
        </row>
        <row r="116">
          <cell r="P116">
            <v>44</v>
          </cell>
        </row>
        <row r="117">
          <cell r="P117">
            <v>102</v>
          </cell>
        </row>
        <row r="118">
          <cell r="P118">
            <v>185</v>
          </cell>
        </row>
        <row r="119">
          <cell r="P119">
            <v>101</v>
          </cell>
        </row>
        <row r="120">
          <cell r="P120">
            <v>227</v>
          </cell>
        </row>
        <row r="121">
          <cell r="P121">
            <v>140</v>
          </cell>
        </row>
        <row r="122">
          <cell r="P122">
            <v>199</v>
          </cell>
        </row>
        <row r="123">
          <cell r="P123">
            <v>44</v>
          </cell>
        </row>
        <row r="124">
          <cell r="P124">
            <v>193</v>
          </cell>
        </row>
        <row r="125">
          <cell r="P125">
            <v>16</v>
          </cell>
        </row>
        <row r="126">
          <cell r="P126">
            <v>16</v>
          </cell>
        </row>
        <row r="127">
          <cell r="P127">
            <v>50</v>
          </cell>
        </row>
        <row r="128">
          <cell r="P128">
            <v>82</v>
          </cell>
        </row>
        <row r="129">
          <cell r="P129">
            <v>301</v>
          </cell>
        </row>
        <row r="130">
          <cell r="P130">
            <v>129</v>
          </cell>
        </row>
        <row r="131">
          <cell r="P131">
            <v>298</v>
          </cell>
        </row>
        <row r="132">
          <cell r="P132">
            <v>197</v>
          </cell>
        </row>
        <row r="133">
          <cell r="P133">
            <v>220</v>
          </cell>
        </row>
        <row r="134">
          <cell r="P134">
            <v>405</v>
          </cell>
        </row>
        <row r="135">
          <cell r="P135">
            <v>3</v>
          </cell>
        </row>
        <row r="136">
          <cell r="P136">
            <v>118</v>
          </cell>
        </row>
        <row r="137">
          <cell r="P137">
            <v>58</v>
          </cell>
        </row>
        <row r="138">
          <cell r="P138">
            <v>136</v>
          </cell>
        </row>
        <row r="139">
          <cell r="P139">
            <v>307</v>
          </cell>
        </row>
        <row r="140">
          <cell r="P140">
            <v>61</v>
          </cell>
        </row>
        <row r="141">
          <cell r="P141">
            <v>176</v>
          </cell>
        </row>
        <row r="142">
          <cell r="P142">
            <v>9</v>
          </cell>
        </row>
        <row r="143">
          <cell r="P143">
            <v>106</v>
          </cell>
        </row>
        <row r="144">
          <cell r="P144">
            <v>44</v>
          </cell>
        </row>
        <row r="145">
          <cell r="P145">
            <v>161</v>
          </cell>
        </row>
        <row r="146">
          <cell r="P146">
            <v>73</v>
          </cell>
        </row>
        <row r="147">
          <cell r="P147">
            <v>94</v>
          </cell>
        </row>
        <row r="148">
          <cell r="P148">
            <v>127</v>
          </cell>
        </row>
        <row r="149">
          <cell r="P149">
            <v>13</v>
          </cell>
        </row>
        <row r="150">
          <cell r="P150">
            <v>149</v>
          </cell>
        </row>
        <row r="151">
          <cell r="P151">
            <v>176</v>
          </cell>
        </row>
        <row r="152">
          <cell r="P152">
            <v>323</v>
          </cell>
        </row>
        <row r="153">
          <cell r="P153">
            <v>83</v>
          </cell>
        </row>
        <row r="154">
          <cell r="P154">
            <v>71</v>
          </cell>
        </row>
        <row r="155">
          <cell r="P155">
            <v>39</v>
          </cell>
        </row>
        <row r="156">
          <cell r="P156">
            <v>100</v>
          </cell>
        </row>
        <row r="157">
          <cell r="P157">
            <v>122</v>
          </cell>
        </row>
        <row r="158">
          <cell r="P158">
            <v>117</v>
          </cell>
        </row>
        <row r="159">
          <cell r="P159">
            <v>180</v>
          </cell>
        </row>
        <row r="160">
          <cell r="P160">
            <v>182</v>
          </cell>
        </row>
        <row r="161">
          <cell r="P161">
            <v>6</v>
          </cell>
        </row>
        <row r="162">
          <cell r="P162">
            <v>108</v>
          </cell>
        </row>
        <row r="163">
          <cell r="P163">
            <v>65</v>
          </cell>
        </row>
        <row r="164">
          <cell r="P164">
            <v>129</v>
          </cell>
        </row>
        <row r="165">
          <cell r="P165">
            <v>139</v>
          </cell>
        </row>
        <row r="166">
          <cell r="P166">
            <v>53</v>
          </cell>
        </row>
        <row r="167">
          <cell r="P167">
            <v>274</v>
          </cell>
        </row>
        <row r="168">
          <cell r="P168">
            <v>182</v>
          </cell>
        </row>
        <row r="169">
          <cell r="P169">
            <v>143</v>
          </cell>
        </row>
        <row r="170">
          <cell r="P170">
            <v>137</v>
          </cell>
        </row>
        <row r="171">
          <cell r="P171">
            <v>91</v>
          </cell>
        </row>
        <row r="172">
          <cell r="P172">
            <v>20</v>
          </cell>
        </row>
        <row r="173">
          <cell r="P173">
            <v>343</v>
          </cell>
        </row>
        <row r="174">
          <cell r="P174">
            <v>82</v>
          </cell>
        </row>
        <row r="175">
          <cell r="P175">
            <v>388</v>
          </cell>
        </row>
        <row r="176">
          <cell r="P176">
            <v>150</v>
          </cell>
        </row>
        <row r="177">
          <cell r="P177">
            <v>74</v>
          </cell>
        </row>
        <row r="178">
          <cell r="P178">
            <v>548</v>
          </cell>
        </row>
        <row r="179">
          <cell r="P179">
            <v>87</v>
          </cell>
        </row>
        <row r="180">
          <cell r="P180">
            <v>100</v>
          </cell>
        </row>
        <row r="181">
          <cell r="P181">
            <v>161</v>
          </cell>
        </row>
        <row r="182">
          <cell r="P182">
            <v>176</v>
          </cell>
        </row>
        <row r="183">
          <cell r="P183">
            <v>130</v>
          </cell>
        </row>
        <row r="184">
          <cell r="P184">
            <v>40</v>
          </cell>
        </row>
        <row r="185">
          <cell r="P185">
            <v>228</v>
          </cell>
        </row>
        <row r="186">
          <cell r="P186">
            <v>115</v>
          </cell>
        </row>
        <row r="187">
          <cell r="P187">
            <v>20</v>
          </cell>
        </row>
        <row r="188">
          <cell r="P188">
            <v>485</v>
          </cell>
        </row>
        <row r="189">
          <cell r="P189">
            <v>733</v>
          </cell>
        </row>
        <row r="190">
          <cell r="P190">
            <v>12</v>
          </cell>
        </row>
        <row r="191">
          <cell r="P191">
            <v>66</v>
          </cell>
        </row>
        <row r="192">
          <cell r="P192">
            <v>110</v>
          </cell>
        </row>
        <row r="193">
          <cell r="P193">
            <v>73</v>
          </cell>
        </row>
        <row r="194">
          <cell r="P194">
            <v>231</v>
          </cell>
        </row>
        <row r="195">
          <cell r="P195">
            <v>181</v>
          </cell>
        </row>
        <row r="196">
          <cell r="P196">
            <v>30</v>
          </cell>
        </row>
        <row r="197">
          <cell r="P197">
            <v>129</v>
          </cell>
        </row>
        <row r="198">
          <cell r="P198">
            <v>207</v>
          </cell>
        </row>
        <row r="199">
          <cell r="P199">
            <v>123</v>
          </cell>
        </row>
        <row r="200">
          <cell r="P200">
            <v>139</v>
          </cell>
        </row>
        <row r="201">
          <cell r="P201">
            <v>114</v>
          </cell>
        </row>
        <row r="202">
          <cell r="P202">
            <v>68</v>
          </cell>
        </row>
        <row r="203">
          <cell r="P203">
            <v>152</v>
          </cell>
        </row>
        <row r="204">
          <cell r="P204">
            <v>96</v>
          </cell>
        </row>
        <row r="205">
          <cell r="P205">
            <v>21</v>
          </cell>
        </row>
        <row r="206">
          <cell r="P206">
            <v>164</v>
          </cell>
        </row>
        <row r="207">
          <cell r="P207">
            <v>473</v>
          </cell>
        </row>
        <row r="208">
          <cell r="P208">
            <v>257</v>
          </cell>
        </row>
        <row r="209">
          <cell r="P209">
            <v>155</v>
          </cell>
        </row>
        <row r="210">
          <cell r="P210">
            <v>195</v>
          </cell>
        </row>
        <row r="211">
          <cell r="P211">
            <v>81</v>
          </cell>
        </row>
        <row r="212">
          <cell r="P212">
            <v>55</v>
          </cell>
        </row>
        <row r="213">
          <cell r="P213">
            <v>146</v>
          </cell>
        </row>
        <row r="214">
          <cell r="P214">
            <v>267</v>
          </cell>
        </row>
        <row r="215">
          <cell r="P215">
            <v>39</v>
          </cell>
        </row>
        <row r="216">
          <cell r="P216">
            <v>148</v>
          </cell>
        </row>
        <row r="217">
          <cell r="P217">
            <v>71</v>
          </cell>
        </row>
        <row r="218">
          <cell r="P218">
            <v>373</v>
          </cell>
        </row>
        <row r="219">
          <cell r="P219">
            <v>244</v>
          </cell>
        </row>
        <row r="220">
          <cell r="P220">
            <v>102</v>
          </cell>
        </row>
        <row r="221">
          <cell r="P221">
            <v>203</v>
          </cell>
        </row>
        <row r="222">
          <cell r="P222">
            <v>163</v>
          </cell>
        </row>
        <row r="223">
          <cell r="P223">
            <v>57</v>
          </cell>
        </row>
        <row r="224">
          <cell r="P224">
            <v>94</v>
          </cell>
        </row>
        <row r="225">
          <cell r="P225">
            <v>175</v>
          </cell>
        </row>
        <row r="226">
          <cell r="P226">
            <v>50</v>
          </cell>
        </row>
        <row r="227">
          <cell r="P227">
            <v>309</v>
          </cell>
        </row>
        <row r="228">
          <cell r="P228">
            <v>65</v>
          </cell>
        </row>
        <row r="229">
          <cell r="P229">
            <v>94</v>
          </cell>
        </row>
        <row r="230">
          <cell r="P230">
            <v>153</v>
          </cell>
        </row>
        <row r="231">
          <cell r="P231">
            <v>325</v>
          </cell>
        </row>
        <row r="232">
          <cell r="P232">
            <v>293</v>
          </cell>
        </row>
        <row r="233">
          <cell r="P233">
            <v>4</v>
          </cell>
        </row>
        <row r="234">
          <cell r="P234">
            <v>163</v>
          </cell>
        </row>
        <row r="235">
          <cell r="P235">
            <v>163</v>
          </cell>
        </row>
        <row r="236">
          <cell r="P236">
            <v>60</v>
          </cell>
        </row>
        <row r="237">
          <cell r="P237">
            <v>79</v>
          </cell>
        </row>
        <row r="238">
          <cell r="P238">
            <v>110</v>
          </cell>
        </row>
        <row r="239">
          <cell r="P239">
            <v>300</v>
          </cell>
        </row>
        <row r="240">
          <cell r="P240">
            <v>68</v>
          </cell>
        </row>
        <row r="241">
          <cell r="P241">
            <v>136</v>
          </cell>
        </row>
        <row r="242">
          <cell r="P242">
            <v>179</v>
          </cell>
        </row>
        <row r="243">
          <cell r="P243">
            <v>13</v>
          </cell>
        </row>
        <row r="244">
          <cell r="P244">
            <v>164</v>
          </cell>
        </row>
        <row r="245">
          <cell r="P245">
            <v>49</v>
          </cell>
        </row>
        <row r="246">
          <cell r="P246">
            <v>53</v>
          </cell>
        </row>
        <row r="247">
          <cell r="P247">
            <v>118</v>
          </cell>
        </row>
        <row r="248">
          <cell r="P248">
            <v>126</v>
          </cell>
        </row>
        <row r="249">
          <cell r="P249">
            <v>85</v>
          </cell>
        </row>
        <row r="250">
          <cell r="P250">
            <v>322</v>
          </cell>
        </row>
        <row r="251">
          <cell r="P251">
            <v>66</v>
          </cell>
        </row>
        <row r="252">
          <cell r="P252">
            <v>75</v>
          </cell>
        </row>
        <row r="253">
          <cell r="P253">
            <v>167</v>
          </cell>
        </row>
        <row r="254">
          <cell r="P254">
            <v>78</v>
          </cell>
        </row>
        <row r="255">
          <cell r="P255">
            <v>182</v>
          </cell>
        </row>
        <row r="256">
          <cell r="P256">
            <v>56</v>
          </cell>
        </row>
        <row r="257">
          <cell r="P257">
            <v>168</v>
          </cell>
        </row>
        <row r="258">
          <cell r="P258">
            <v>239</v>
          </cell>
        </row>
        <row r="259">
          <cell r="P259">
            <v>148</v>
          </cell>
        </row>
        <row r="260">
          <cell r="P260">
            <v>20</v>
          </cell>
        </row>
        <row r="261">
          <cell r="P261">
            <v>91</v>
          </cell>
        </row>
        <row r="262">
          <cell r="P262">
            <v>6</v>
          </cell>
        </row>
        <row r="263">
          <cell r="P263">
            <v>33</v>
          </cell>
        </row>
        <row r="264">
          <cell r="P264">
            <v>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</row>
        <row r="28">
          <cell r="D28">
            <v>45747</v>
          </cell>
          <cell r="M28">
            <v>24208307.050000381</v>
          </cell>
          <cell r="R28">
            <v>6</v>
          </cell>
        </row>
        <row r="29">
          <cell r="D29">
            <v>41876</v>
          </cell>
          <cell r="M29">
            <v>1721707.5700000031</v>
          </cell>
          <cell r="R29">
            <v>28</v>
          </cell>
        </row>
        <row r="30">
          <cell r="D30">
            <v>41350</v>
          </cell>
          <cell r="M30">
            <v>53547613.940000013</v>
          </cell>
          <cell r="R30">
            <v>11</v>
          </cell>
        </row>
        <row r="31">
          <cell r="D31">
            <v>43489</v>
          </cell>
          <cell r="M31">
            <v>51175.820000000007</v>
          </cell>
          <cell r="R31">
            <v>24</v>
          </cell>
        </row>
        <row r="32">
          <cell r="D32">
            <v>43810</v>
          </cell>
          <cell r="M32">
            <v>3042.8200000000011</v>
          </cell>
          <cell r="R32">
            <v>22</v>
          </cell>
        </row>
        <row r="33">
          <cell r="D33">
            <v>42506</v>
          </cell>
          <cell r="M33">
            <v>14458.24</v>
          </cell>
          <cell r="R33">
            <v>2</v>
          </cell>
        </row>
        <row r="34">
          <cell r="D34">
            <v>43272</v>
          </cell>
          <cell r="M34">
            <v>72248.459999999977</v>
          </cell>
          <cell r="R34">
            <v>1</v>
          </cell>
        </row>
        <row r="35">
          <cell r="D35">
            <v>44013</v>
          </cell>
          <cell r="M35">
            <v>43302.499999999913</v>
          </cell>
          <cell r="R35">
            <v>20</v>
          </cell>
        </row>
        <row r="36">
          <cell r="D36">
            <v>44103</v>
          </cell>
          <cell r="M36">
            <v>246669.9000000004</v>
          </cell>
          <cell r="R36">
            <v>17</v>
          </cell>
        </row>
        <row r="37">
          <cell r="D37">
            <v>43385</v>
          </cell>
          <cell r="M37">
            <v>226286.13999999961</v>
          </cell>
          <cell r="R37">
            <v>12</v>
          </cell>
        </row>
        <row r="38">
          <cell r="D38">
            <v>42733</v>
          </cell>
          <cell r="M38">
            <v>4118.3099999999986</v>
          </cell>
          <cell r="R38">
            <v>20</v>
          </cell>
        </row>
        <row r="39">
          <cell r="D39">
            <v>44832</v>
          </cell>
          <cell r="M39">
            <v>175757.64999999979</v>
          </cell>
          <cell r="R39">
            <v>20</v>
          </cell>
        </row>
        <row r="40">
          <cell r="D40">
            <v>42451</v>
          </cell>
          <cell r="M40">
            <v>34709.06</v>
          </cell>
          <cell r="R40">
            <v>23</v>
          </cell>
        </row>
        <row r="41">
          <cell r="D41">
            <v>44916</v>
          </cell>
          <cell r="M41">
            <v>6759.18</v>
          </cell>
          <cell r="R41">
            <v>20</v>
          </cell>
        </row>
        <row r="42">
          <cell r="D42">
            <v>42550</v>
          </cell>
          <cell r="M42">
            <v>6045.24</v>
          </cell>
          <cell r="R42">
            <v>24</v>
          </cell>
        </row>
        <row r="43">
          <cell r="D43">
            <v>41666</v>
          </cell>
          <cell r="M43">
            <v>37705.929999999993</v>
          </cell>
          <cell r="R43">
            <v>27</v>
          </cell>
        </row>
        <row r="44">
          <cell r="D44">
            <v>42445</v>
          </cell>
          <cell r="M44">
            <v>31387.62</v>
          </cell>
          <cell r="R44">
            <v>28</v>
          </cell>
        </row>
        <row r="45">
          <cell r="D45">
            <v>42240</v>
          </cell>
          <cell r="M45">
            <v>7747351.8600000273</v>
          </cell>
          <cell r="R45">
            <v>13</v>
          </cell>
        </row>
        <row r="46">
          <cell r="D46">
            <v>43098</v>
          </cell>
          <cell r="M46">
            <v>95011.360000000059</v>
          </cell>
          <cell r="R46">
            <v>9</v>
          </cell>
        </row>
        <row r="47">
          <cell r="D47">
            <v>43615</v>
          </cell>
          <cell r="M47">
            <v>6286.78</v>
          </cell>
          <cell r="R47">
            <v>8</v>
          </cell>
        </row>
        <row r="48">
          <cell r="D48">
            <v>44077</v>
          </cell>
          <cell r="M48">
            <v>20996.279999999992</v>
          </cell>
          <cell r="R48">
            <v>35</v>
          </cell>
        </row>
        <row r="49">
          <cell r="D49">
            <v>43880</v>
          </cell>
          <cell r="M49">
            <v>12303</v>
          </cell>
          <cell r="R49">
            <v>28</v>
          </cell>
        </row>
        <row r="50">
          <cell r="D50">
            <v>44714</v>
          </cell>
          <cell r="M50">
            <v>272719.4599999999</v>
          </cell>
          <cell r="R50">
            <v>27</v>
          </cell>
        </row>
        <row r="51">
          <cell r="D51">
            <v>43097</v>
          </cell>
          <cell r="M51">
            <v>75532.940000000017</v>
          </cell>
          <cell r="R51">
            <v>4</v>
          </cell>
        </row>
        <row r="52">
          <cell r="D52">
            <v>42909</v>
          </cell>
          <cell r="M52">
            <v>44363.360000000008</v>
          </cell>
          <cell r="R52">
            <v>26</v>
          </cell>
        </row>
        <row r="53">
          <cell r="D53">
            <v>42535</v>
          </cell>
          <cell r="M53">
            <v>1145.96</v>
          </cell>
          <cell r="R53">
            <v>4</v>
          </cell>
        </row>
        <row r="54">
          <cell r="D54">
            <v>41800</v>
          </cell>
          <cell r="M54">
            <v>605427.72000000277</v>
          </cell>
          <cell r="R54">
            <v>5</v>
          </cell>
        </row>
        <row r="55">
          <cell r="D55">
            <v>41809</v>
          </cell>
          <cell r="M55">
            <v>39561.530000000013</v>
          </cell>
          <cell r="R55">
            <v>3</v>
          </cell>
        </row>
        <row r="56">
          <cell r="D56">
            <v>45105</v>
          </cell>
          <cell r="M56">
            <v>9245330.1099999901</v>
          </cell>
          <cell r="R56">
            <v>4</v>
          </cell>
        </row>
        <row r="57">
          <cell r="D57">
            <v>42669</v>
          </cell>
          <cell r="M57">
            <v>185945.7200000021</v>
          </cell>
          <cell r="R57">
            <v>4</v>
          </cell>
        </row>
        <row r="58">
          <cell r="D58">
            <v>42551</v>
          </cell>
          <cell r="M58">
            <v>39223.770000000048</v>
          </cell>
          <cell r="R58">
            <v>9</v>
          </cell>
        </row>
        <row r="59">
          <cell r="D59">
            <v>43138</v>
          </cell>
          <cell r="M59">
            <v>47552.100000000057</v>
          </cell>
          <cell r="R59">
            <v>33</v>
          </cell>
        </row>
        <row r="60">
          <cell r="D60">
            <v>43000</v>
          </cell>
          <cell r="M60">
            <v>31278.21</v>
          </cell>
          <cell r="R60">
            <v>3</v>
          </cell>
        </row>
        <row r="61">
          <cell r="D61">
            <v>43755</v>
          </cell>
          <cell r="M61">
            <v>1000</v>
          </cell>
          <cell r="R61">
            <v>16</v>
          </cell>
        </row>
        <row r="62">
          <cell r="D62">
            <v>41857</v>
          </cell>
          <cell r="M62">
            <v>20827.78</v>
          </cell>
          <cell r="R62">
            <v>8</v>
          </cell>
        </row>
        <row r="63">
          <cell r="D63">
            <v>42535</v>
          </cell>
          <cell r="M63">
            <v>61398.72999999996</v>
          </cell>
          <cell r="R63">
            <v>5</v>
          </cell>
        </row>
        <row r="64">
          <cell r="D64">
            <v>42675</v>
          </cell>
          <cell r="M64">
            <v>371398.47</v>
          </cell>
          <cell r="R64">
            <v>27</v>
          </cell>
        </row>
        <row r="65">
          <cell r="D65">
            <v>43377</v>
          </cell>
          <cell r="M65">
            <v>23870.130000000008</v>
          </cell>
          <cell r="R65">
            <v>13</v>
          </cell>
        </row>
        <row r="66">
          <cell r="D66">
            <v>41553</v>
          </cell>
          <cell r="M66">
            <v>28023.30000000001</v>
          </cell>
          <cell r="R66">
            <v>13</v>
          </cell>
        </row>
        <row r="67">
          <cell r="D67">
            <v>42240</v>
          </cell>
          <cell r="M67">
            <v>727068.52000001352</v>
          </cell>
          <cell r="R67">
            <v>4</v>
          </cell>
        </row>
        <row r="68">
          <cell r="D68">
            <v>42535</v>
          </cell>
          <cell r="M68">
            <v>433.75999999999988</v>
          </cell>
          <cell r="R68">
            <v>38</v>
          </cell>
        </row>
        <row r="69">
          <cell r="D69">
            <v>44426</v>
          </cell>
          <cell r="M69">
            <v>15958.67</v>
          </cell>
          <cell r="R69">
            <v>32</v>
          </cell>
        </row>
        <row r="70">
          <cell r="D70">
            <v>45628</v>
          </cell>
          <cell r="M70">
            <v>82359436.389999673</v>
          </cell>
          <cell r="R70">
            <v>10</v>
          </cell>
        </row>
        <row r="71">
          <cell r="D71">
            <v>42951</v>
          </cell>
          <cell r="M71">
            <v>1517929.940000013</v>
          </cell>
          <cell r="R71">
            <v>17</v>
          </cell>
        </row>
        <row r="72">
          <cell r="D72">
            <v>42445</v>
          </cell>
          <cell r="M72">
            <v>23028.87000000001</v>
          </cell>
          <cell r="R72">
            <v>6</v>
          </cell>
        </row>
        <row r="73">
          <cell r="D73">
            <v>42094</v>
          </cell>
          <cell r="M73">
            <v>2640.34</v>
          </cell>
          <cell r="R73">
            <v>18</v>
          </cell>
        </row>
        <row r="74">
          <cell r="D74">
            <v>41975</v>
          </cell>
          <cell r="M74">
            <v>6250.8799999999983</v>
          </cell>
          <cell r="R74">
            <v>26</v>
          </cell>
        </row>
        <row r="75">
          <cell r="D75">
            <v>43076</v>
          </cell>
          <cell r="M75">
            <v>3419394.6000000108</v>
          </cell>
          <cell r="R75">
            <v>19</v>
          </cell>
        </row>
        <row r="76">
          <cell r="D76">
            <v>42748</v>
          </cell>
          <cell r="M76">
            <v>100934.4099999999</v>
          </cell>
          <cell r="R76">
            <v>11</v>
          </cell>
        </row>
        <row r="77">
          <cell r="D77">
            <v>42520</v>
          </cell>
          <cell r="M77">
            <v>6584.0700000000106</v>
          </cell>
          <cell r="R77">
            <v>3</v>
          </cell>
        </row>
        <row r="78">
          <cell r="D78">
            <v>42762</v>
          </cell>
          <cell r="M78">
            <v>553601.87000000244</v>
          </cell>
          <cell r="R78">
            <v>6</v>
          </cell>
        </row>
        <row r="79">
          <cell r="D79">
            <v>44406</v>
          </cell>
          <cell r="M79">
            <v>451661.22</v>
          </cell>
          <cell r="R79">
            <v>26</v>
          </cell>
        </row>
        <row r="80">
          <cell r="D80">
            <v>42520</v>
          </cell>
          <cell r="M80">
            <v>15700.429999999989</v>
          </cell>
          <cell r="R80">
            <v>23</v>
          </cell>
        </row>
        <row r="81">
          <cell r="D81">
            <v>42692</v>
          </cell>
          <cell r="M81">
            <v>22863.839999999989</v>
          </cell>
          <cell r="R81">
            <v>17</v>
          </cell>
        </row>
        <row r="82">
          <cell r="D82">
            <v>45100</v>
          </cell>
          <cell r="M82">
            <v>76493.680000000037</v>
          </cell>
          <cell r="R82">
            <v>23</v>
          </cell>
        </row>
        <row r="83">
          <cell r="D83">
            <v>42535</v>
          </cell>
          <cell r="M83">
            <v>27596.50999999974</v>
          </cell>
          <cell r="R83">
            <v>25</v>
          </cell>
        </row>
        <row r="84">
          <cell r="D84">
            <v>42535</v>
          </cell>
          <cell r="M84">
            <v>6789.7499999999991</v>
          </cell>
          <cell r="R84">
            <v>30</v>
          </cell>
        </row>
        <row r="85">
          <cell r="D85">
            <v>41724</v>
          </cell>
          <cell r="M85">
            <v>117309.69</v>
          </cell>
          <cell r="R85">
            <v>44</v>
          </cell>
        </row>
        <row r="86">
          <cell r="D86">
            <v>42445</v>
          </cell>
          <cell r="M86">
            <v>38973.299999999923</v>
          </cell>
          <cell r="R86">
            <v>13</v>
          </cell>
        </row>
        <row r="87">
          <cell r="D87">
            <v>45170</v>
          </cell>
          <cell r="M87">
            <v>1026876.160000001</v>
          </cell>
          <cell r="R87">
            <v>21</v>
          </cell>
        </row>
        <row r="88">
          <cell r="D88">
            <v>41437</v>
          </cell>
          <cell r="M88">
            <v>9106962.5899999607</v>
          </cell>
          <cell r="R88">
            <v>10</v>
          </cell>
        </row>
        <row r="89">
          <cell r="D89">
            <v>42542</v>
          </cell>
          <cell r="M89">
            <v>53692.230000000018</v>
          </cell>
          <cell r="R89">
            <v>12</v>
          </cell>
        </row>
        <row r="90">
          <cell r="D90">
            <v>42585</v>
          </cell>
          <cell r="M90">
            <v>334662.57000000071</v>
          </cell>
          <cell r="R90">
            <v>20</v>
          </cell>
        </row>
        <row r="91">
          <cell r="D91">
            <v>42957</v>
          </cell>
          <cell r="M91">
            <v>2061.39</v>
          </cell>
          <cell r="R91">
            <v>24</v>
          </cell>
        </row>
        <row r="92">
          <cell r="D92">
            <v>42298</v>
          </cell>
          <cell r="M92">
            <v>16225.81</v>
          </cell>
          <cell r="R92">
            <v>27</v>
          </cell>
        </row>
        <row r="93">
          <cell r="D93">
            <v>42298</v>
          </cell>
          <cell r="M93">
            <v>14684.06</v>
          </cell>
          <cell r="R93">
            <v>19</v>
          </cell>
        </row>
        <row r="94">
          <cell r="D94">
            <v>42298</v>
          </cell>
          <cell r="M94">
            <v>1131.559999999999</v>
          </cell>
          <cell r="R94">
            <v>8</v>
          </cell>
        </row>
        <row r="95">
          <cell r="D95">
            <v>45891</v>
          </cell>
          <cell r="M95">
            <v>77172387.410001263</v>
          </cell>
          <cell r="R95">
            <v>15</v>
          </cell>
        </row>
        <row r="96">
          <cell r="D96">
            <v>42488</v>
          </cell>
          <cell r="M96">
            <v>38143.47</v>
          </cell>
          <cell r="R96">
            <v>3</v>
          </cell>
        </row>
        <row r="97">
          <cell r="D97">
            <v>41887</v>
          </cell>
          <cell r="M97">
            <v>6950.64</v>
          </cell>
          <cell r="R97">
            <v>21</v>
          </cell>
        </row>
        <row r="98">
          <cell r="D98">
            <v>42733</v>
          </cell>
          <cell r="M98">
            <v>32936.55999999999</v>
          </cell>
          <cell r="R98">
            <v>35</v>
          </cell>
        </row>
        <row r="99">
          <cell r="D99">
            <v>42916</v>
          </cell>
          <cell r="M99">
            <v>23784.709999999988</v>
          </cell>
          <cell r="R99">
            <v>0</v>
          </cell>
        </row>
        <row r="100">
          <cell r="D100">
            <v>42762</v>
          </cell>
          <cell r="M100">
            <v>7470</v>
          </cell>
          <cell r="R100">
            <v>3</v>
          </cell>
        </row>
        <row r="101">
          <cell r="D101">
            <v>41809</v>
          </cell>
          <cell r="M101">
            <v>6570.97</v>
          </cell>
          <cell r="R101">
            <v>17</v>
          </cell>
        </row>
        <row r="102">
          <cell r="D102">
            <v>42551</v>
          </cell>
          <cell r="M102">
            <v>82208.809999999954</v>
          </cell>
          <cell r="R102">
            <v>15</v>
          </cell>
        </row>
        <row r="103">
          <cell r="D103">
            <v>43851</v>
          </cell>
          <cell r="M103">
            <v>6100.03</v>
          </cell>
          <cell r="R103">
            <v>6</v>
          </cell>
        </row>
        <row r="104">
          <cell r="D104">
            <v>42453</v>
          </cell>
          <cell r="M104">
            <v>24563.38</v>
          </cell>
          <cell r="R104">
            <v>11</v>
          </cell>
        </row>
        <row r="105">
          <cell r="D105">
            <v>43097</v>
          </cell>
          <cell r="M105">
            <v>19808.149999999991</v>
          </cell>
          <cell r="R105">
            <v>3</v>
          </cell>
        </row>
        <row r="106">
          <cell r="D106">
            <v>44251</v>
          </cell>
          <cell r="M106">
            <v>43701.459999999992</v>
          </cell>
          <cell r="R106">
            <v>3</v>
          </cell>
        </row>
        <row r="107">
          <cell r="D107">
            <v>42453</v>
          </cell>
          <cell r="M107">
            <v>365302.13000000012</v>
          </cell>
          <cell r="R107">
            <v>23</v>
          </cell>
        </row>
        <row r="108">
          <cell r="D108">
            <v>41739</v>
          </cell>
          <cell r="M108">
            <v>302028.42999999959</v>
          </cell>
          <cell r="R108">
            <v>2</v>
          </cell>
        </row>
        <row r="109">
          <cell r="D109">
            <v>42514</v>
          </cell>
          <cell r="M109">
            <v>10510.92</v>
          </cell>
          <cell r="R109">
            <v>5</v>
          </cell>
        </row>
        <row r="110">
          <cell r="D110">
            <v>42450</v>
          </cell>
          <cell r="M110">
            <v>84061.829999999885</v>
          </cell>
          <cell r="R110">
            <v>6</v>
          </cell>
        </row>
        <row r="111">
          <cell r="D111">
            <v>42643</v>
          </cell>
          <cell r="M111">
            <v>3899.72</v>
          </cell>
          <cell r="R111">
            <v>15</v>
          </cell>
        </row>
        <row r="112">
          <cell r="D112">
            <v>44677</v>
          </cell>
          <cell r="M112">
            <v>1333410.5500000031</v>
          </cell>
          <cell r="R112">
            <v>34</v>
          </cell>
        </row>
        <row r="113">
          <cell r="D113">
            <v>42550</v>
          </cell>
          <cell r="M113">
            <v>85257.71999999987</v>
          </cell>
          <cell r="R113">
            <v>31</v>
          </cell>
        </row>
        <row r="114">
          <cell r="D114">
            <v>43847</v>
          </cell>
          <cell r="M114">
            <v>31343.95</v>
          </cell>
          <cell r="R114">
            <v>23</v>
          </cell>
        </row>
        <row r="115">
          <cell r="D115">
            <v>42520</v>
          </cell>
          <cell r="M115">
            <v>4013.2799999999929</v>
          </cell>
          <cell r="R115">
            <v>25</v>
          </cell>
        </row>
        <row r="116">
          <cell r="D116">
            <v>45811</v>
          </cell>
          <cell r="M116">
            <v>22593.58</v>
          </cell>
          <cell r="R116">
            <v>48</v>
          </cell>
        </row>
        <row r="117">
          <cell r="D117">
            <v>45194</v>
          </cell>
          <cell r="M117">
            <v>148709.38000000009</v>
          </cell>
          <cell r="R117">
            <v>18</v>
          </cell>
        </row>
        <row r="118">
          <cell r="D118">
            <v>43000</v>
          </cell>
          <cell r="M118">
            <v>47491.149999999987</v>
          </cell>
          <cell r="R118">
            <v>35</v>
          </cell>
        </row>
        <row r="119">
          <cell r="D119">
            <v>42514</v>
          </cell>
          <cell r="M119">
            <v>3200</v>
          </cell>
          <cell r="R119">
            <v>35</v>
          </cell>
        </row>
        <row r="120">
          <cell r="D120">
            <v>43056</v>
          </cell>
          <cell r="M120">
            <v>33068.660000000033</v>
          </cell>
          <cell r="R120">
            <v>18</v>
          </cell>
        </row>
        <row r="121">
          <cell r="D121">
            <v>43265</v>
          </cell>
          <cell r="M121">
            <v>21785.12999999999</v>
          </cell>
          <cell r="R121">
            <v>20</v>
          </cell>
        </row>
        <row r="122">
          <cell r="D122">
            <v>44649</v>
          </cell>
          <cell r="M122">
            <v>161170.03000000009</v>
          </cell>
          <cell r="R122">
            <v>34</v>
          </cell>
        </row>
        <row r="123">
          <cell r="D123">
            <v>43361</v>
          </cell>
          <cell r="M123">
            <v>32931.089999999807</v>
          </cell>
          <cell r="R123">
            <v>5</v>
          </cell>
        </row>
        <row r="124">
          <cell r="D124">
            <v>43368</v>
          </cell>
          <cell r="M124">
            <v>218060.85</v>
          </cell>
          <cell r="R124">
            <v>29</v>
          </cell>
        </row>
        <row r="125">
          <cell r="D125">
            <v>42465</v>
          </cell>
          <cell r="M125">
            <v>29265.25</v>
          </cell>
          <cell r="R125">
            <v>17</v>
          </cell>
        </row>
        <row r="126">
          <cell r="D126">
            <v>42144</v>
          </cell>
          <cell r="M126">
            <v>19414.140000000039</v>
          </cell>
          <cell r="R126">
            <v>24</v>
          </cell>
        </row>
        <row r="127">
          <cell r="D127">
            <v>42025</v>
          </cell>
          <cell r="M127">
            <v>4663687.3599999882</v>
          </cell>
          <cell r="R127">
            <v>35</v>
          </cell>
        </row>
        <row r="128">
          <cell r="D128">
            <v>45229</v>
          </cell>
          <cell r="M128">
            <v>91827.189999999988</v>
          </cell>
          <cell r="R128">
            <v>22</v>
          </cell>
        </row>
        <row r="129">
          <cell r="D129">
            <v>45174</v>
          </cell>
          <cell r="M129">
            <v>112164.34</v>
          </cell>
          <cell r="R129">
            <v>33</v>
          </cell>
        </row>
        <row r="130">
          <cell r="D130">
            <v>41866</v>
          </cell>
          <cell r="M130">
            <v>23730</v>
          </cell>
          <cell r="R130">
            <v>29</v>
          </cell>
        </row>
        <row r="131">
          <cell r="D131">
            <v>42451</v>
          </cell>
          <cell r="M131">
            <v>2240.4700000000012</v>
          </cell>
          <cell r="R131">
            <v>11</v>
          </cell>
        </row>
        <row r="132">
          <cell r="D132">
            <v>44847</v>
          </cell>
          <cell r="M132">
            <v>19268.970000000008</v>
          </cell>
          <cell r="R132">
            <v>15</v>
          </cell>
        </row>
        <row r="133">
          <cell r="D133">
            <v>42520</v>
          </cell>
          <cell r="M133">
            <v>34587.310000000019</v>
          </cell>
          <cell r="R133">
            <v>27</v>
          </cell>
        </row>
        <row r="134">
          <cell r="D134">
            <v>42451</v>
          </cell>
          <cell r="M134">
            <v>83722.14</v>
          </cell>
          <cell r="R134">
            <v>16</v>
          </cell>
        </row>
        <row r="135">
          <cell r="D135">
            <v>41787</v>
          </cell>
          <cell r="M135">
            <v>77923.790000000197</v>
          </cell>
          <cell r="R135">
            <v>22</v>
          </cell>
        </row>
        <row r="136">
          <cell r="D136">
            <v>42884</v>
          </cell>
          <cell r="M136">
            <v>4788029.9999998882</v>
          </cell>
          <cell r="R136">
            <v>16</v>
          </cell>
        </row>
        <row r="137">
          <cell r="D137">
            <v>43741</v>
          </cell>
          <cell r="M137">
            <v>10571.07</v>
          </cell>
          <cell r="R137">
            <v>5</v>
          </cell>
        </row>
        <row r="138">
          <cell r="D138">
            <v>43229</v>
          </cell>
          <cell r="M138">
            <v>152123.54</v>
          </cell>
          <cell r="R138">
            <v>39</v>
          </cell>
        </row>
        <row r="139">
          <cell r="D139">
            <v>44385</v>
          </cell>
          <cell r="M139">
            <v>21153.95</v>
          </cell>
          <cell r="R139">
            <v>11</v>
          </cell>
        </row>
        <row r="140">
          <cell r="D140">
            <v>41530</v>
          </cell>
          <cell r="M140">
            <v>255846.03999999989</v>
          </cell>
          <cell r="R140">
            <v>29</v>
          </cell>
        </row>
        <row r="141">
          <cell r="D141">
            <v>42144</v>
          </cell>
          <cell r="M141">
            <v>29377.88</v>
          </cell>
          <cell r="R141">
            <v>20</v>
          </cell>
        </row>
        <row r="142">
          <cell r="D142">
            <v>41738</v>
          </cell>
          <cell r="M142">
            <v>5951.2600000000548</v>
          </cell>
          <cell r="R142">
            <v>28</v>
          </cell>
        </row>
        <row r="143">
          <cell r="D143">
            <v>43873</v>
          </cell>
          <cell r="M143">
            <v>872695.80000000272</v>
          </cell>
          <cell r="R143">
            <v>24</v>
          </cell>
        </row>
        <row r="144">
          <cell r="D144">
            <v>43138</v>
          </cell>
          <cell r="M144">
            <v>12081.32</v>
          </cell>
          <cell r="R144">
            <v>14</v>
          </cell>
        </row>
        <row r="145">
          <cell r="D145">
            <v>44509</v>
          </cell>
          <cell r="M145">
            <v>43800</v>
          </cell>
          <cell r="R145">
            <v>31</v>
          </cell>
        </row>
        <row r="146">
          <cell r="D146">
            <v>41857</v>
          </cell>
          <cell r="M146">
            <v>6385.6500000000051</v>
          </cell>
          <cell r="R146">
            <v>4</v>
          </cell>
        </row>
        <row r="147">
          <cell r="D147">
            <v>43615</v>
          </cell>
          <cell r="M147">
            <v>76188.989999999991</v>
          </cell>
          <cell r="R147">
            <v>23</v>
          </cell>
        </row>
        <row r="148">
          <cell r="D148">
            <v>42733</v>
          </cell>
          <cell r="M148">
            <v>49302.859999999993</v>
          </cell>
          <cell r="R148">
            <v>31</v>
          </cell>
        </row>
        <row r="149">
          <cell r="D149">
            <v>42774</v>
          </cell>
          <cell r="M149">
            <v>1000</v>
          </cell>
          <cell r="R149">
            <v>35</v>
          </cell>
        </row>
        <row r="150">
          <cell r="D150">
            <v>44336</v>
          </cell>
          <cell r="M150">
            <v>9124.010000000002</v>
          </cell>
          <cell r="R150">
            <v>20</v>
          </cell>
        </row>
        <row r="151">
          <cell r="D151">
            <v>42544</v>
          </cell>
          <cell r="M151">
            <v>263787.73999999958</v>
          </cell>
          <cell r="R151">
            <v>14</v>
          </cell>
        </row>
        <row r="152">
          <cell r="D152">
            <v>42555</v>
          </cell>
          <cell r="M152">
            <v>97910.160000000382</v>
          </cell>
          <cell r="R152">
            <v>9</v>
          </cell>
        </row>
        <row r="153">
          <cell r="D153">
            <v>42345</v>
          </cell>
          <cell r="M153">
            <v>27247.010000000009</v>
          </cell>
          <cell r="R153">
            <v>28</v>
          </cell>
        </row>
        <row r="154">
          <cell r="D154">
            <v>42563</v>
          </cell>
          <cell r="M154">
            <v>333274.86000000063</v>
          </cell>
          <cell r="R154">
            <v>12</v>
          </cell>
        </row>
        <row r="155">
          <cell r="D155">
            <v>42445</v>
          </cell>
          <cell r="M155">
            <v>18435.56999999996</v>
          </cell>
          <cell r="R155">
            <v>26</v>
          </cell>
        </row>
        <row r="156">
          <cell r="D156">
            <v>44000</v>
          </cell>
          <cell r="M156">
            <v>88381.79999999993</v>
          </cell>
          <cell r="R156">
            <v>9</v>
          </cell>
        </row>
        <row r="157">
          <cell r="D157">
            <v>42832</v>
          </cell>
          <cell r="M157">
            <v>2917.26</v>
          </cell>
          <cell r="R157">
            <v>15</v>
          </cell>
        </row>
        <row r="158">
          <cell r="D158">
            <v>44782</v>
          </cell>
          <cell r="M158">
            <v>1868838.030000011</v>
          </cell>
          <cell r="R158">
            <v>9</v>
          </cell>
        </row>
        <row r="159">
          <cell r="D159">
            <v>42733</v>
          </cell>
          <cell r="M159">
            <v>5062.7400000000034</v>
          </cell>
          <cell r="R159">
            <v>8</v>
          </cell>
        </row>
        <row r="160">
          <cell r="D160">
            <v>42550</v>
          </cell>
          <cell r="M160">
            <v>26166.729999999989</v>
          </cell>
          <cell r="R160">
            <v>4</v>
          </cell>
        </row>
        <row r="161">
          <cell r="D161">
            <v>42550</v>
          </cell>
          <cell r="M161">
            <v>63427.709999999963</v>
          </cell>
          <cell r="R161">
            <v>1</v>
          </cell>
        </row>
        <row r="162">
          <cell r="D162">
            <v>43851</v>
          </cell>
          <cell r="M162">
            <v>9256.7700000000041</v>
          </cell>
          <cell r="R162">
            <v>7</v>
          </cell>
        </row>
        <row r="163">
          <cell r="D163">
            <v>42367</v>
          </cell>
          <cell r="M163">
            <v>128718.6900000001</v>
          </cell>
          <cell r="R163">
            <v>5</v>
          </cell>
        </row>
        <row r="164">
          <cell r="D164">
            <v>43328</v>
          </cell>
          <cell r="M164">
            <v>35509.599999999977</v>
          </cell>
          <cell r="R164">
            <v>13</v>
          </cell>
        </row>
        <row r="165">
          <cell r="D165">
            <v>42520</v>
          </cell>
          <cell r="M165">
            <v>26832.030000000039</v>
          </cell>
          <cell r="R165">
            <v>6</v>
          </cell>
        </row>
        <row r="166">
          <cell r="D166">
            <v>42657</v>
          </cell>
          <cell r="M166">
            <v>155416.47000000009</v>
          </cell>
          <cell r="R166">
            <v>4</v>
          </cell>
        </row>
        <row r="167">
          <cell r="D167">
            <v>42951</v>
          </cell>
          <cell r="M167">
            <v>1572881.510000007</v>
          </cell>
          <cell r="R167">
            <v>22</v>
          </cell>
        </row>
        <row r="168">
          <cell r="D168">
            <v>44266</v>
          </cell>
          <cell r="M168">
            <v>3612.21</v>
          </cell>
          <cell r="R168">
            <v>5</v>
          </cell>
        </row>
        <row r="169">
          <cell r="D169">
            <v>42542</v>
          </cell>
          <cell r="M169">
            <v>55662.85</v>
          </cell>
          <cell r="R169">
            <v>6</v>
          </cell>
        </row>
        <row r="170">
          <cell r="D170">
            <v>42550</v>
          </cell>
          <cell r="M170">
            <v>70178.679999999978</v>
          </cell>
          <cell r="R170">
            <v>4</v>
          </cell>
        </row>
        <row r="171">
          <cell r="D171">
            <v>42453</v>
          </cell>
          <cell r="M171">
            <v>370</v>
          </cell>
          <cell r="R171">
            <v>3</v>
          </cell>
        </row>
        <row r="172">
          <cell r="D172">
            <v>42675</v>
          </cell>
          <cell r="M172">
            <v>59705.910000000091</v>
          </cell>
          <cell r="R172">
            <v>14</v>
          </cell>
        </row>
        <row r="173">
          <cell r="D173">
            <v>44658</v>
          </cell>
          <cell r="M173">
            <v>12566.28</v>
          </cell>
          <cell r="R173">
            <v>40</v>
          </cell>
        </row>
        <row r="174">
          <cell r="D174">
            <v>42298</v>
          </cell>
          <cell r="M174">
            <v>9351.6300000000028</v>
          </cell>
          <cell r="R174">
            <v>17</v>
          </cell>
        </row>
        <row r="175">
          <cell r="D175">
            <v>42459</v>
          </cell>
          <cell r="M175">
            <v>672108.71999999974</v>
          </cell>
          <cell r="R175">
            <v>38</v>
          </cell>
        </row>
        <row r="176">
          <cell r="D176">
            <v>41528</v>
          </cell>
          <cell r="M176">
            <v>17739.37</v>
          </cell>
          <cell r="R176">
            <v>6</v>
          </cell>
        </row>
        <row r="177">
          <cell r="D177">
            <v>42551</v>
          </cell>
          <cell r="M177">
            <v>78695.11000000003</v>
          </cell>
          <cell r="R177">
            <v>5</v>
          </cell>
        </row>
        <row r="178">
          <cell r="D178">
            <v>43355</v>
          </cell>
          <cell r="M178">
            <v>45415.929999999978</v>
          </cell>
          <cell r="R178">
            <v>3</v>
          </cell>
        </row>
        <row r="179">
          <cell r="D179">
            <v>42506</v>
          </cell>
          <cell r="M179">
            <v>2138.69</v>
          </cell>
          <cell r="R179">
            <v>5</v>
          </cell>
        </row>
        <row r="180">
          <cell r="D180">
            <v>42445</v>
          </cell>
          <cell r="M180">
            <v>24107.800000000021</v>
          </cell>
          <cell r="R180">
            <v>7</v>
          </cell>
        </row>
        <row r="181">
          <cell r="D181">
            <v>43000</v>
          </cell>
          <cell r="M181">
            <v>39473.47</v>
          </cell>
          <cell r="R181">
            <v>26</v>
          </cell>
        </row>
        <row r="182">
          <cell r="D182">
            <v>42551</v>
          </cell>
          <cell r="M182">
            <v>3097.329999999999</v>
          </cell>
          <cell r="R182">
            <v>17</v>
          </cell>
        </row>
        <row r="183">
          <cell r="D183">
            <v>41738</v>
          </cell>
          <cell r="M183">
            <v>6248.8400000000011</v>
          </cell>
          <cell r="R183">
            <v>0</v>
          </cell>
        </row>
        <row r="184">
          <cell r="D184">
            <v>42551</v>
          </cell>
          <cell r="M184">
            <v>7183.5400000000009</v>
          </cell>
          <cell r="R184">
            <v>26</v>
          </cell>
        </row>
        <row r="185">
          <cell r="D185">
            <v>44970</v>
          </cell>
          <cell r="M185">
            <v>5843.8999999999951</v>
          </cell>
          <cell r="R185">
            <v>26</v>
          </cell>
        </row>
        <row r="186">
          <cell r="D186">
            <v>43265</v>
          </cell>
          <cell r="M186">
            <v>12311.510000000029</v>
          </cell>
          <cell r="R186">
            <v>5</v>
          </cell>
        </row>
        <row r="187">
          <cell r="D187">
            <v>42453</v>
          </cell>
          <cell r="M187">
            <v>2446.61</v>
          </cell>
          <cell r="R187">
            <v>24</v>
          </cell>
        </row>
        <row r="188">
          <cell r="D188">
            <v>44151</v>
          </cell>
          <cell r="M188">
            <v>219562.2199999986</v>
          </cell>
          <cell r="R188">
            <v>18</v>
          </cell>
        </row>
        <row r="189">
          <cell r="D189">
            <v>42507</v>
          </cell>
          <cell r="M189">
            <v>3759.59</v>
          </cell>
          <cell r="R189">
            <v>37</v>
          </cell>
        </row>
        <row r="190">
          <cell r="D190">
            <v>43845</v>
          </cell>
          <cell r="M190">
            <v>7034.33</v>
          </cell>
          <cell r="R190">
            <v>10</v>
          </cell>
        </row>
        <row r="191">
          <cell r="D191">
            <v>43558</v>
          </cell>
          <cell r="M191">
            <v>170893.57999999981</v>
          </cell>
          <cell r="R191">
            <v>5</v>
          </cell>
        </row>
        <row r="192">
          <cell r="D192">
            <v>43341</v>
          </cell>
          <cell r="M192">
            <v>7122.0099999999966</v>
          </cell>
          <cell r="R192">
            <v>31</v>
          </cell>
        </row>
        <row r="193">
          <cell r="D193">
            <v>42709</v>
          </cell>
          <cell r="M193">
            <v>63170.509999999951</v>
          </cell>
          <cell r="R193">
            <v>22</v>
          </cell>
        </row>
        <row r="194">
          <cell r="D194">
            <v>43682</v>
          </cell>
          <cell r="M194">
            <v>132771.73000000001</v>
          </cell>
          <cell r="R194">
            <v>31</v>
          </cell>
        </row>
        <row r="195">
          <cell r="D195">
            <v>42506</v>
          </cell>
          <cell r="M195">
            <v>12074.71</v>
          </cell>
          <cell r="R195">
            <v>5</v>
          </cell>
        </row>
        <row r="196">
          <cell r="D196">
            <v>42298</v>
          </cell>
          <cell r="M196">
            <v>2942.82</v>
          </cell>
          <cell r="R196">
            <v>22</v>
          </cell>
        </row>
        <row r="197">
          <cell r="D197">
            <v>44286</v>
          </cell>
          <cell r="M197">
            <v>7371.9199999999992</v>
          </cell>
          <cell r="R197">
            <v>10</v>
          </cell>
        </row>
        <row r="198">
          <cell r="D198">
            <v>41768</v>
          </cell>
          <cell r="M198">
            <v>633013.81000000099</v>
          </cell>
          <cell r="R198">
            <v>27</v>
          </cell>
        </row>
        <row r="199">
          <cell r="D199">
            <v>42507</v>
          </cell>
          <cell r="M199">
            <v>6560.1300000000074</v>
          </cell>
          <cell r="R199">
            <v>3</v>
          </cell>
        </row>
        <row r="200">
          <cell r="D200">
            <v>42965</v>
          </cell>
          <cell r="M200">
            <v>165933.01999999961</v>
          </cell>
          <cell r="R200">
            <v>4</v>
          </cell>
        </row>
        <row r="201">
          <cell r="D201">
            <v>41739</v>
          </cell>
          <cell r="M201">
            <v>91122.510000000009</v>
          </cell>
          <cell r="R201">
            <v>5</v>
          </cell>
        </row>
        <row r="202">
          <cell r="D202">
            <v>42949</v>
          </cell>
          <cell r="M202">
            <v>335624.27000000078</v>
          </cell>
          <cell r="R202">
            <v>6</v>
          </cell>
        </row>
        <row r="203">
          <cell r="D203">
            <v>42450</v>
          </cell>
          <cell r="M203">
            <v>425134.77000000112</v>
          </cell>
          <cell r="R203">
            <v>5</v>
          </cell>
        </row>
        <row r="204">
          <cell r="D204">
            <v>42453</v>
          </cell>
          <cell r="M204">
            <v>31401.56</v>
          </cell>
          <cell r="R204">
            <v>4</v>
          </cell>
        </row>
        <row r="205">
          <cell r="D205">
            <v>42804</v>
          </cell>
          <cell r="M205">
            <v>89683.45999999973</v>
          </cell>
          <cell r="R205">
            <v>3</v>
          </cell>
        </row>
        <row r="206">
          <cell r="D206">
            <v>45243</v>
          </cell>
          <cell r="M206">
            <v>2517162.8900000062</v>
          </cell>
          <cell r="R206">
            <v>5</v>
          </cell>
        </row>
        <row r="207">
          <cell r="D207">
            <v>42550</v>
          </cell>
          <cell r="M207">
            <v>27064.61</v>
          </cell>
          <cell r="R207">
            <v>11</v>
          </cell>
        </row>
        <row r="208">
          <cell r="D208">
            <v>41445</v>
          </cell>
          <cell r="M208">
            <v>337254.40000000189</v>
          </cell>
          <cell r="R208">
            <v>5</v>
          </cell>
        </row>
        <row r="209">
          <cell r="D209">
            <v>42551</v>
          </cell>
          <cell r="M209">
            <v>13856.95000000001</v>
          </cell>
          <cell r="R209">
            <v>23</v>
          </cell>
        </row>
        <row r="210">
          <cell r="D210">
            <v>42450</v>
          </cell>
          <cell r="M210">
            <v>64547.300000000097</v>
          </cell>
          <cell r="R210">
            <v>13</v>
          </cell>
        </row>
        <row r="211">
          <cell r="D211">
            <v>42506</v>
          </cell>
          <cell r="M211">
            <v>40637.340000000011</v>
          </cell>
          <cell r="R211">
            <v>9</v>
          </cell>
        </row>
        <row r="212">
          <cell r="D212">
            <v>43090</v>
          </cell>
          <cell r="M212">
            <v>269704.22000000108</v>
          </cell>
          <cell r="R212">
            <v>9</v>
          </cell>
        </row>
        <row r="213">
          <cell r="D213">
            <v>43090</v>
          </cell>
          <cell r="M213">
            <v>80734.519999999946</v>
          </cell>
          <cell r="R213">
            <v>18</v>
          </cell>
        </row>
        <row r="214">
          <cell r="D214">
            <v>41809</v>
          </cell>
          <cell r="M214">
            <v>19437.620000000021</v>
          </cell>
          <cell r="R214">
            <v>14</v>
          </cell>
        </row>
        <row r="215">
          <cell r="D215">
            <v>41779</v>
          </cell>
          <cell r="M215">
            <v>1254.3</v>
          </cell>
          <cell r="R215">
            <v>3</v>
          </cell>
        </row>
        <row r="216">
          <cell r="D216">
            <v>43396</v>
          </cell>
          <cell r="M216">
            <v>249354.88999999981</v>
          </cell>
          <cell r="R216">
            <v>15</v>
          </cell>
        </row>
        <row r="217">
          <cell r="D217">
            <v>43542</v>
          </cell>
          <cell r="M217">
            <v>351471.8200000003</v>
          </cell>
          <cell r="R217">
            <v>8</v>
          </cell>
        </row>
        <row r="218">
          <cell r="D218">
            <v>43153</v>
          </cell>
          <cell r="M218">
            <v>70083.31</v>
          </cell>
          <cell r="R218">
            <v>28</v>
          </cell>
        </row>
        <row r="219">
          <cell r="D219">
            <v>42298</v>
          </cell>
          <cell r="M219">
            <v>1402.01</v>
          </cell>
          <cell r="R219">
            <v>27</v>
          </cell>
        </row>
        <row r="220">
          <cell r="D220">
            <v>42516</v>
          </cell>
          <cell r="M220">
            <v>21227.01</v>
          </cell>
          <cell r="R220">
            <v>21</v>
          </cell>
        </row>
        <row r="221">
          <cell r="D221">
            <v>42692</v>
          </cell>
          <cell r="M221">
            <v>24605.91</v>
          </cell>
          <cell r="R221">
            <v>17</v>
          </cell>
        </row>
        <row r="222">
          <cell r="D222">
            <v>42580</v>
          </cell>
          <cell r="M222">
            <v>178816.08999999991</v>
          </cell>
          <cell r="R222">
            <v>26</v>
          </cell>
        </row>
        <row r="223">
          <cell r="D223">
            <v>42551</v>
          </cell>
          <cell r="M223">
            <v>69601.589999999982</v>
          </cell>
          <cell r="R223">
            <v>6</v>
          </cell>
        </row>
        <row r="224">
          <cell r="D224">
            <v>42972</v>
          </cell>
          <cell r="M224">
            <v>101998.63</v>
          </cell>
          <cell r="R224">
            <v>6</v>
          </cell>
        </row>
        <row r="225">
          <cell r="D225">
            <v>45405</v>
          </cell>
          <cell r="M225">
            <v>31118.570000000022</v>
          </cell>
          <cell r="R225">
            <v>2</v>
          </cell>
        </row>
        <row r="226">
          <cell r="D226">
            <v>42550</v>
          </cell>
          <cell r="M226">
            <v>23166.78</v>
          </cell>
          <cell r="R226">
            <v>11</v>
          </cell>
        </row>
        <row r="227">
          <cell r="D227">
            <v>44494</v>
          </cell>
          <cell r="M227">
            <v>126238.7900000001</v>
          </cell>
          <cell r="R227">
            <v>12</v>
          </cell>
        </row>
        <row r="228">
          <cell r="D228">
            <v>42298</v>
          </cell>
          <cell r="M228">
            <v>41115.070000000022</v>
          </cell>
          <cell r="R228">
            <v>5</v>
          </cell>
        </row>
        <row r="229">
          <cell r="D229">
            <v>43265</v>
          </cell>
          <cell r="M229">
            <v>66432.129999999976</v>
          </cell>
          <cell r="R229">
            <v>30</v>
          </cell>
        </row>
        <row r="230">
          <cell r="D230">
            <v>44335</v>
          </cell>
          <cell r="M230">
            <v>81846.060000000027</v>
          </cell>
          <cell r="R230">
            <v>19</v>
          </cell>
        </row>
        <row r="231">
          <cell r="D231">
            <v>42465</v>
          </cell>
          <cell r="M231">
            <v>77616.439999999857</v>
          </cell>
          <cell r="R231">
            <v>39</v>
          </cell>
        </row>
        <row r="232">
          <cell r="D232">
            <v>41568</v>
          </cell>
          <cell r="M232">
            <v>18606.669999999998</v>
          </cell>
          <cell r="R232">
            <v>22</v>
          </cell>
        </row>
        <row r="233">
          <cell r="D233">
            <v>44763</v>
          </cell>
          <cell r="M233">
            <v>2800</v>
          </cell>
          <cell r="R233">
            <v>9</v>
          </cell>
        </row>
        <row r="234">
          <cell r="D234">
            <v>43851</v>
          </cell>
          <cell r="M234">
            <v>4344106.4299997538</v>
          </cell>
          <cell r="R234">
            <v>30</v>
          </cell>
        </row>
        <row r="235">
          <cell r="D235">
            <v>43165</v>
          </cell>
          <cell r="M235">
            <v>25497.659999999989</v>
          </cell>
          <cell r="R235">
            <v>33</v>
          </cell>
        </row>
        <row r="236">
          <cell r="D236">
            <v>42550</v>
          </cell>
          <cell r="M236">
            <v>21433.65</v>
          </cell>
          <cell r="R236">
            <v>2</v>
          </cell>
        </row>
        <row r="237">
          <cell r="D237">
            <v>43343</v>
          </cell>
          <cell r="M237">
            <v>135958.3600000001</v>
          </cell>
          <cell r="R237">
            <v>59</v>
          </cell>
        </row>
        <row r="238">
          <cell r="D238">
            <v>43138</v>
          </cell>
          <cell r="M238">
            <v>4488.68</v>
          </cell>
          <cell r="R238">
            <v>22</v>
          </cell>
        </row>
        <row r="239">
          <cell r="D239">
            <v>44825</v>
          </cell>
          <cell r="M239">
            <v>31028.73000000001</v>
          </cell>
          <cell r="R239">
            <v>10</v>
          </cell>
        </row>
        <row r="240">
          <cell r="D240">
            <v>41555</v>
          </cell>
          <cell r="M240">
            <v>14985.3</v>
          </cell>
          <cell r="R240">
            <v>13</v>
          </cell>
        </row>
        <row r="241">
          <cell r="D241">
            <v>44454</v>
          </cell>
          <cell r="M241">
            <v>3058.33</v>
          </cell>
          <cell r="R241">
            <v>5</v>
          </cell>
        </row>
        <row r="242">
          <cell r="D242">
            <v>42944</v>
          </cell>
          <cell r="M242">
            <v>62112.390000000152</v>
          </cell>
          <cell r="R242">
            <v>40</v>
          </cell>
        </row>
        <row r="243">
          <cell r="D243">
            <v>42576</v>
          </cell>
          <cell r="M243">
            <v>16323.96</v>
          </cell>
          <cell r="R243">
            <v>13</v>
          </cell>
        </row>
        <row r="244">
          <cell r="D244">
            <v>42083</v>
          </cell>
          <cell r="M244">
            <v>350340.86000000098</v>
          </cell>
          <cell r="R244">
            <v>7</v>
          </cell>
        </row>
        <row r="245">
          <cell r="D245">
            <v>42458</v>
          </cell>
          <cell r="M245">
            <v>33934.189999999988</v>
          </cell>
          <cell r="R245">
            <v>21</v>
          </cell>
        </row>
        <row r="246">
          <cell r="D246">
            <v>44440</v>
          </cell>
          <cell r="M246">
            <v>49204.319999999992</v>
          </cell>
          <cell r="R246">
            <v>23</v>
          </cell>
        </row>
        <row r="247">
          <cell r="D247">
            <v>43594</v>
          </cell>
          <cell r="M247">
            <v>27599.19</v>
          </cell>
          <cell r="R247">
            <v>12</v>
          </cell>
        </row>
        <row r="248">
          <cell r="D248">
            <v>42367</v>
          </cell>
          <cell r="M248">
            <v>118889.9399999999</v>
          </cell>
          <cell r="R248">
            <v>14</v>
          </cell>
        </row>
        <row r="249">
          <cell r="D249">
            <v>43090</v>
          </cell>
          <cell r="M249">
            <v>35306.460000000006</v>
          </cell>
          <cell r="R249">
            <v>28</v>
          </cell>
        </row>
        <row r="250">
          <cell r="D250">
            <v>42367</v>
          </cell>
          <cell r="M250">
            <v>245309.38999999929</v>
          </cell>
          <cell r="R250">
            <v>14</v>
          </cell>
        </row>
        <row r="251">
          <cell r="D251">
            <v>42516</v>
          </cell>
          <cell r="M251">
            <v>17331.490000000002</v>
          </cell>
          <cell r="R251">
            <v>29</v>
          </cell>
        </row>
        <row r="252">
          <cell r="D252">
            <v>43070</v>
          </cell>
          <cell r="M252">
            <v>16482.919999999998</v>
          </cell>
          <cell r="R252">
            <v>32</v>
          </cell>
        </row>
        <row r="253">
          <cell r="D253">
            <v>43314</v>
          </cell>
          <cell r="M253">
            <v>88514.839999999647</v>
          </cell>
          <cell r="R253">
            <v>23</v>
          </cell>
        </row>
        <row r="254">
          <cell r="D254">
            <v>42520</v>
          </cell>
          <cell r="M254">
            <v>106339.86</v>
          </cell>
          <cell r="R254">
            <v>25</v>
          </cell>
        </row>
        <row r="255">
          <cell r="D255">
            <v>43301</v>
          </cell>
          <cell r="M255">
            <v>33234.709999999926</v>
          </cell>
          <cell r="R255">
            <v>25</v>
          </cell>
        </row>
        <row r="256">
          <cell r="D256">
            <v>42550</v>
          </cell>
          <cell r="M256">
            <v>23971.94</v>
          </cell>
          <cell r="R256">
            <v>17</v>
          </cell>
        </row>
        <row r="257">
          <cell r="D257">
            <v>44035</v>
          </cell>
          <cell r="M257">
            <v>674.84</v>
          </cell>
          <cell r="R257">
            <v>31</v>
          </cell>
        </row>
        <row r="258">
          <cell r="D258">
            <v>42451</v>
          </cell>
          <cell r="M258">
            <v>24726.75</v>
          </cell>
          <cell r="R258">
            <v>503</v>
          </cell>
        </row>
        <row r="259">
          <cell r="D259">
            <v>42520</v>
          </cell>
          <cell r="M259">
            <v>15344.15</v>
          </cell>
          <cell r="R259">
            <v>33</v>
          </cell>
        </row>
        <row r="260">
          <cell r="D260">
            <v>42563</v>
          </cell>
          <cell r="M260">
            <v>222516.0599999993</v>
          </cell>
          <cell r="R260">
            <v>21</v>
          </cell>
        </row>
        <row r="261">
          <cell r="D261">
            <v>44307</v>
          </cell>
          <cell r="M261">
            <v>123772.26</v>
          </cell>
          <cell r="R261">
            <v>12</v>
          </cell>
        </row>
        <row r="262">
          <cell r="D262">
            <v>42733</v>
          </cell>
          <cell r="M262">
            <v>1930.89</v>
          </cell>
          <cell r="R262">
            <v>34</v>
          </cell>
        </row>
        <row r="263">
          <cell r="D263">
            <v>41739</v>
          </cell>
          <cell r="M263">
            <v>273644.16000000341</v>
          </cell>
          <cell r="R263">
            <v>25</v>
          </cell>
        </row>
        <row r="264">
          <cell r="D264">
            <v>45433</v>
          </cell>
          <cell r="M264">
            <v>168071.6499999995</v>
          </cell>
          <cell r="R264">
            <v>11</v>
          </cell>
        </row>
        <row r="265">
          <cell r="D265">
            <v>42534</v>
          </cell>
          <cell r="M265">
            <v>222701.04</v>
          </cell>
          <cell r="R265">
            <v>22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/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  <sheetName val="Hoja1"/>
    </sheetNames>
    <sheetDataSet>
      <sheetData sheetId="0">
        <row r="28">
          <cell r="Q28">
            <v>1</v>
          </cell>
        </row>
        <row r="29">
          <cell r="Q29">
            <v>1</v>
          </cell>
        </row>
        <row r="30">
          <cell r="Q30">
            <v>3</v>
          </cell>
        </row>
        <row r="31">
          <cell r="Q31">
            <v>9</v>
          </cell>
        </row>
        <row r="32">
          <cell r="Q32">
            <v>5</v>
          </cell>
        </row>
        <row r="33">
          <cell r="Q33">
            <v>12</v>
          </cell>
        </row>
        <row r="34">
          <cell r="Q34">
            <v>18</v>
          </cell>
        </row>
        <row r="35">
          <cell r="Q35">
            <v>6</v>
          </cell>
        </row>
        <row r="36">
          <cell r="Q36">
            <v>7</v>
          </cell>
        </row>
        <row r="37">
          <cell r="Q37">
            <v>9</v>
          </cell>
        </row>
        <row r="38">
          <cell r="Q38">
            <v>6</v>
          </cell>
        </row>
        <row r="39">
          <cell r="Q39">
            <v>4</v>
          </cell>
        </row>
        <row r="40">
          <cell r="Q40">
            <v>16</v>
          </cell>
        </row>
        <row r="41">
          <cell r="Q41">
            <v>4</v>
          </cell>
        </row>
        <row r="42">
          <cell r="Q42">
            <v>17</v>
          </cell>
        </row>
        <row r="43">
          <cell r="Q43">
            <v>16</v>
          </cell>
        </row>
        <row r="44">
          <cell r="Q44">
            <v>18</v>
          </cell>
        </row>
        <row r="45">
          <cell r="Q45">
            <v>9</v>
          </cell>
        </row>
        <row r="46">
          <cell r="Q46">
            <v>11</v>
          </cell>
        </row>
        <row r="47">
          <cell r="Q47">
            <v>8</v>
          </cell>
        </row>
        <row r="48">
          <cell r="Q48">
            <v>5</v>
          </cell>
        </row>
        <row r="49">
          <cell r="Q49">
            <v>6</v>
          </cell>
        </row>
        <row r="50">
          <cell r="Q50">
            <v>2</v>
          </cell>
        </row>
        <row r="51">
          <cell r="Q51">
            <v>11</v>
          </cell>
        </row>
        <row r="52">
          <cell r="Q52">
            <v>10</v>
          </cell>
        </row>
        <row r="53">
          <cell r="Q53">
            <v>13</v>
          </cell>
        </row>
        <row r="54">
          <cell r="Q54">
            <v>9</v>
          </cell>
        </row>
        <row r="55">
          <cell r="Q55">
            <v>25</v>
          </cell>
        </row>
        <row r="56">
          <cell r="Q56">
            <v>4</v>
          </cell>
        </row>
        <row r="57">
          <cell r="Q57">
            <v>2</v>
          </cell>
        </row>
        <row r="58">
          <cell r="Q58">
            <v>13</v>
          </cell>
        </row>
        <row r="59">
          <cell r="Q59">
            <v>6</v>
          </cell>
        </row>
        <row r="60">
          <cell r="Q60">
            <v>13</v>
          </cell>
        </row>
        <row r="61">
          <cell r="Q61">
            <v>6</v>
          </cell>
        </row>
        <row r="62">
          <cell r="Q62">
            <v>35</v>
          </cell>
        </row>
        <row r="63">
          <cell r="Q63">
            <v>16</v>
          </cell>
        </row>
        <row r="64">
          <cell r="Q64">
            <v>12</v>
          </cell>
        </row>
        <row r="65">
          <cell r="Q65">
            <v>6</v>
          </cell>
        </row>
        <row r="66">
          <cell r="Q66">
            <v>22</v>
          </cell>
        </row>
        <row r="67">
          <cell r="Q67">
            <v>15</v>
          </cell>
        </row>
        <row r="68">
          <cell r="Q68">
            <v>10</v>
          </cell>
        </row>
        <row r="69">
          <cell r="Q69">
            <v>2</v>
          </cell>
        </row>
        <row r="70">
          <cell r="Q70">
            <v>1</v>
          </cell>
        </row>
        <row r="71">
          <cell r="Q71">
            <v>10</v>
          </cell>
        </row>
        <row r="72">
          <cell r="Q72">
            <v>10</v>
          </cell>
        </row>
        <row r="73">
          <cell r="Q73">
            <v>8</v>
          </cell>
        </row>
        <row r="74">
          <cell r="Q74">
            <v>12</v>
          </cell>
        </row>
        <row r="75">
          <cell r="Q75">
            <v>2</v>
          </cell>
        </row>
        <row r="76">
          <cell r="Q76">
            <v>5</v>
          </cell>
        </row>
        <row r="77">
          <cell r="Q77">
            <v>9</v>
          </cell>
        </row>
        <row r="78">
          <cell r="Q78">
            <v>18</v>
          </cell>
        </row>
        <row r="79">
          <cell r="Q79">
            <v>3</v>
          </cell>
        </row>
        <row r="80">
          <cell r="Q80">
            <v>8</v>
          </cell>
        </row>
        <row r="81">
          <cell r="Q81">
            <v>14</v>
          </cell>
        </row>
        <row r="82">
          <cell r="Q82">
            <v>3</v>
          </cell>
        </row>
        <row r="83">
          <cell r="Q83">
            <v>8</v>
          </cell>
        </row>
        <row r="84">
          <cell r="Q84">
            <v>7</v>
          </cell>
        </row>
        <row r="85">
          <cell r="Q85">
            <v>20</v>
          </cell>
        </row>
        <row r="86">
          <cell r="Q86">
            <v>15</v>
          </cell>
        </row>
        <row r="87">
          <cell r="Q87">
            <v>4</v>
          </cell>
        </row>
        <row r="88">
          <cell r="Q88">
            <v>1</v>
          </cell>
        </row>
        <row r="89">
          <cell r="Q89">
            <v>19</v>
          </cell>
        </row>
        <row r="90">
          <cell r="Q90">
            <v>17</v>
          </cell>
        </row>
        <row r="91">
          <cell r="Q91">
            <v>7</v>
          </cell>
        </row>
        <row r="92">
          <cell r="Q92">
            <v>10</v>
          </cell>
        </row>
        <row r="93">
          <cell r="Q93">
            <v>13</v>
          </cell>
        </row>
        <row r="94">
          <cell r="Q94">
            <v>15</v>
          </cell>
        </row>
        <row r="95">
          <cell r="Q95">
            <v>17</v>
          </cell>
        </row>
        <row r="96">
          <cell r="Q96">
            <v>31</v>
          </cell>
        </row>
        <row r="97">
          <cell r="Q97">
            <v>17</v>
          </cell>
        </row>
        <row r="98">
          <cell r="Q98">
            <v>11</v>
          </cell>
        </row>
        <row r="99">
          <cell r="Q99">
            <v>9</v>
          </cell>
        </row>
        <row r="100">
          <cell r="Q100">
            <v>25</v>
          </cell>
        </row>
        <row r="101">
          <cell r="Q101">
            <v>7</v>
          </cell>
        </row>
        <row r="102">
          <cell r="Q102">
            <v>6</v>
          </cell>
        </row>
        <row r="103">
          <cell r="Q103">
            <v>9</v>
          </cell>
        </row>
        <row r="104">
          <cell r="Q104">
            <v>9</v>
          </cell>
        </row>
        <row r="105">
          <cell r="Q105">
            <v>3</v>
          </cell>
        </row>
        <row r="106">
          <cell r="Q106">
            <v>20</v>
          </cell>
        </row>
        <row r="107">
          <cell r="Q107">
            <v>4</v>
          </cell>
        </row>
        <row r="108">
          <cell r="Q108">
            <v>8</v>
          </cell>
        </row>
        <row r="109">
          <cell r="Q109">
            <v>15</v>
          </cell>
        </row>
        <row r="110">
          <cell r="Q110">
            <v>9</v>
          </cell>
        </row>
        <row r="111">
          <cell r="Q111">
            <v>4</v>
          </cell>
        </row>
        <row r="112">
          <cell r="Q112">
            <v>16</v>
          </cell>
        </row>
        <row r="113">
          <cell r="Q113">
            <v>6</v>
          </cell>
        </row>
        <row r="114">
          <cell r="Q114">
            <v>19</v>
          </cell>
        </row>
        <row r="115">
          <cell r="Q115">
            <v>3</v>
          </cell>
        </row>
        <row r="116">
          <cell r="Q116">
            <v>10</v>
          </cell>
        </row>
        <row r="117">
          <cell r="Q117">
            <v>16</v>
          </cell>
        </row>
        <row r="118">
          <cell r="Q118">
            <v>12</v>
          </cell>
        </row>
        <row r="119">
          <cell r="Q119">
            <v>6</v>
          </cell>
        </row>
        <row r="120">
          <cell r="Q120">
            <v>3</v>
          </cell>
        </row>
        <row r="121">
          <cell r="Q121">
            <v>6</v>
          </cell>
        </row>
        <row r="122">
          <cell r="Q122">
            <v>2</v>
          </cell>
        </row>
        <row r="123">
          <cell r="Q123">
            <v>13</v>
          </cell>
        </row>
        <row r="124">
          <cell r="Q124">
            <v>10</v>
          </cell>
        </row>
        <row r="125">
          <cell r="Q125">
            <v>4</v>
          </cell>
        </row>
        <row r="126">
          <cell r="Q126">
            <v>2</v>
          </cell>
        </row>
        <row r="127">
          <cell r="Q127">
            <v>4</v>
          </cell>
        </row>
        <row r="128">
          <cell r="Q128">
            <v>20</v>
          </cell>
        </row>
        <row r="129">
          <cell r="Q129">
            <v>27</v>
          </cell>
        </row>
        <row r="130">
          <cell r="Q130">
            <v>3</v>
          </cell>
        </row>
        <row r="131">
          <cell r="Q131">
            <v>13</v>
          </cell>
        </row>
        <row r="132">
          <cell r="Q132">
            <v>7</v>
          </cell>
        </row>
        <row r="133">
          <cell r="Q133">
            <v>19</v>
          </cell>
        </row>
        <row r="134">
          <cell r="Q134">
            <v>6</v>
          </cell>
        </row>
        <row r="135">
          <cell r="Q135">
            <v>6</v>
          </cell>
        </row>
        <row r="136">
          <cell r="Q136">
            <v>8</v>
          </cell>
        </row>
        <row r="137">
          <cell r="Q137">
            <v>3</v>
          </cell>
        </row>
        <row r="138">
          <cell r="Q138">
            <v>40</v>
          </cell>
        </row>
        <row r="139">
          <cell r="Q139">
            <v>10</v>
          </cell>
        </row>
        <row r="140">
          <cell r="Q140">
            <v>17</v>
          </cell>
        </row>
        <row r="141">
          <cell r="Q141">
            <v>6</v>
          </cell>
        </row>
        <row r="142">
          <cell r="Q142">
            <v>15</v>
          </cell>
        </row>
        <row r="143">
          <cell r="Q143">
            <v>4</v>
          </cell>
        </row>
        <row r="144">
          <cell r="Q144">
            <v>22</v>
          </cell>
        </row>
        <row r="145">
          <cell r="Q145">
            <v>16</v>
          </cell>
        </row>
        <row r="146">
          <cell r="Q146">
            <v>13</v>
          </cell>
        </row>
        <row r="147">
          <cell r="Q147">
            <v>8</v>
          </cell>
        </row>
        <row r="148">
          <cell r="Q148">
            <v>2</v>
          </cell>
        </row>
        <row r="149">
          <cell r="Q149">
            <v>12</v>
          </cell>
        </row>
        <row r="150">
          <cell r="Q150">
            <v>9</v>
          </cell>
        </row>
        <row r="151">
          <cell r="Q151">
            <v>20</v>
          </cell>
        </row>
        <row r="152">
          <cell r="Q152">
            <v>11</v>
          </cell>
        </row>
        <row r="153">
          <cell r="Q153">
            <v>18</v>
          </cell>
        </row>
        <row r="154">
          <cell r="Q154">
            <v>8</v>
          </cell>
        </row>
        <row r="155">
          <cell r="Q155">
            <v>10</v>
          </cell>
        </row>
        <row r="156">
          <cell r="Q156">
            <v>3</v>
          </cell>
        </row>
        <row r="157">
          <cell r="Q157">
            <v>17</v>
          </cell>
        </row>
        <row r="158">
          <cell r="Q158">
            <v>9</v>
          </cell>
        </row>
        <row r="159">
          <cell r="Q159">
            <v>13</v>
          </cell>
        </row>
        <row r="160">
          <cell r="Q160">
            <v>8</v>
          </cell>
        </row>
        <row r="161">
          <cell r="Q161">
            <v>10</v>
          </cell>
        </row>
        <row r="162">
          <cell r="Q162">
            <v>10</v>
          </cell>
        </row>
        <row r="163">
          <cell r="Q163">
            <v>11</v>
          </cell>
        </row>
        <row r="164">
          <cell r="Q164">
            <v>8</v>
          </cell>
        </row>
        <row r="165">
          <cell r="Q165">
            <v>10</v>
          </cell>
        </row>
        <row r="166">
          <cell r="Q166">
            <v>3</v>
          </cell>
        </row>
        <row r="167">
          <cell r="Q167">
            <v>12</v>
          </cell>
        </row>
        <row r="168">
          <cell r="Q168">
            <v>16</v>
          </cell>
        </row>
        <row r="169">
          <cell r="Q169">
            <v>9</v>
          </cell>
        </row>
        <row r="170">
          <cell r="Q170">
            <v>16</v>
          </cell>
        </row>
        <row r="171">
          <cell r="Q171">
            <v>3</v>
          </cell>
        </row>
        <row r="172">
          <cell r="Q172">
            <v>17</v>
          </cell>
        </row>
        <row r="173">
          <cell r="Q173">
            <v>15</v>
          </cell>
        </row>
        <row r="174">
          <cell r="Q174">
            <v>22</v>
          </cell>
        </row>
        <row r="175">
          <cell r="Q175">
            <v>15</v>
          </cell>
        </row>
        <row r="176">
          <cell r="Q176">
            <v>13</v>
          </cell>
        </row>
        <row r="177">
          <cell r="Q177">
            <v>13</v>
          </cell>
        </row>
        <row r="178">
          <cell r="Q178">
            <v>16</v>
          </cell>
        </row>
        <row r="179">
          <cell r="Q179">
            <v>13</v>
          </cell>
        </row>
        <row r="180">
          <cell r="Q180">
            <v>14</v>
          </cell>
        </row>
        <row r="181">
          <cell r="Q181">
            <v>16</v>
          </cell>
        </row>
        <row r="182">
          <cell r="Q182">
            <v>14</v>
          </cell>
        </row>
        <row r="183">
          <cell r="Q183">
            <v>3</v>
          </cell>
        </row>
        <row r="184">
          <cell r="Q184">
            <v>5</v>
          </cell>
        </row>
        <row r="185">
          <cell r="Q185">
            <v>19</v>
          </cell>
        </row>
        <row r="186">
          <cell r="Q186">
            <v>5</v>
          </cell>
        </row>
        <row r="187">
          <cell r="Q187">
            <v>10</v>
          </cell>
        </row>
        <row r="188">
          <cell r="Q188">
            <v>4</v>
          </cell>
        </row>
        <row r="189">
          <cell r="Q189">
            <v>10</v>
          </cell>
        </row>
        <row r="190">
          <cell r="Q190">
            <v>10</v>
          </cell>
        </row>
        <row r="191">
          <cell r="Q191">
            <v>20</v>
          </cell>
        </row>
        <row r="192">
          <cell r="Q192">
            <v>11</v>
          </cell>
        </row>
        <row r="193">
          <cell r="Q193">
            <v>15</v>
          </cell>
        </row>
        <row r="194">
          <cell r="Q194">
            <v>18</v>
          </cell>
        </row>
        <row r="195">
          <cell r="Q195">
            <v>3</v>
          </cell>
        </row>
        <row r="196">
          <cell r="Q196">
            <v>13</v>
          </cell>
        </row>
        <row r="197">
          <cell r="Q197">
            <v>9</v>
          </cell>
        </row>
        <row r="198">
          <cell r="Q198">
            <v>11</v>
          </cell>
        </row>
        <row r="199">
          <cell r="Q199">
            <v>28</v>
          </cell>
        </row>
        <row r="200">
          <cell r="Q200">
            <v>13</v>
          </cell>
        </row>
        <row r="201">
          <cell r="Q201">
            <v>19</v>
          </cell>
        </row>
        <row r="202">
          <cell r="Q202">
            <v>14</v>
          </cell>
        </row>
        <row r="203">
          <cell r="Q203">
            <v>16</v>
          </cell>
        </row>
        <row r="204">
          <cell r="Q204">
            <v>4</v>
          </cell>
        </row>
        <row r="205">
          <cell r="Q205">
            <v>18</v>
          </cell>
        </row>
        <row r="206">
          <cell r="Q206">
            <v>17</v>
          </cell>
        </row>
        <row r="207">
          <cell r="Q207">
            <v>13</v>
          </cell>
        </row>
        <row r="208">
          <cell r="Q208">
            <v>16</v>
          </cell>
        </row>
        <row r="209">
          <cell r="Q209">
            <v>17</v>
          </cell>
        </row>
        <row r="210">
          <cell r="Q210">
            <v>8</v>
          </cell>
        </row>
        <row r="211">
          <cell r="Q211">
            <v>10</v>
          </cell>
        </row>
        <row r="212">
          <cell r="Q212">
            <v>7</v>
          </cell>
        </row>
        <row r="213">
          <cell r="Q213">
            <v>21</v>
          </cell>
        </row>
        <row r="214">
          <cell r="Q214">
            <v>9</v>
          </cell>
        </row>
        <row r="215">
          <cell r="Q215">
            <v>7</v>
          </cell>
        </row>
        <row r="216">
          <cell r="Q216">
            <v>10</v>
          </cell>
        </row>
        <row r="217">
          <cell r="Q217">
            <v>17</v>
          </cell>
        </row>
        <row r="218">
          <cell r="Q218">
            <v>11</v>
          </cell>
        </row>
        <row r="219">
          <cell r="Q219">
            <v>15</v>
          </cell>
        </row>
        <row r="220">
          <cell r="Q220">
            <v>2</v>
          </cell>
        </row>
        <row r="221">
          <cell r="Q221">
            <v>17</v>
          </cell>
        </row>
        <row r="222">
          <cell r="Q222">
            <v>14</v>
          </cell>
        </row>
        <row r="223">
          <cell r="Q223">
            <v>3</v>
          </cell>
        </row>
        <row r="224">
          <cell r="Q224">
            <v>11</v>
          </cell>
        </row>
        <row r="225">
          <cell r="Q225">
            <v>5</v>
          </cell>
        </row>
        <row r="226">
          <cell r="Q226">
            <v>9</v>
          </cell>
        </row>
        <row r="227">
          <cell r="Q227">
            <v>18</v>
          </cell>
        </row>
        <row r="228">
          <cell r="Q228">
            <v>4</v>
          </cell>
        </row>
        <row r="229">
          <cell r="Q229">
            <v>12</v>
          </cell>
        </row>
        <row r="230">
          <cell r="Q230">
            <v>17</v>
          </cell>
        </row>
        <row r="231">
          <cell r="Q231">
            <v>4</v>
          </cell>
        </row>
        <row r="232">
          <cell r="Q232">
            <v>2</v>
          </cell>
        </row>
        <row r="233">
          <cell r="Q233">
            <v>9</v>
          </cell>
        </row>
        <row r="234">
          <cell r="Q234">
            <v>18</v>
          </cell>
        </row>
        <row r="235">
          <cell r="Q235">
            <v>11</v>
          </cell>
        </row>
        <row r="236">
          <cell r="Q236">
            <v>9</v>
          </cell>
        </row>
        <row r="237">
          <cell r="Q237">
            <v>4</v>
          </cell>
        </row>
        <row r="238">
          <cell r="Q238">
            <v>19</v>
          </cell>
        </row>
        <row r="239">
          <cell r="Q239">
            <v>2</v>
          </cell>
        </row>
        <row r="240">
          <cell r="Q240">
            <v>14</v>
          </cell>
        </row>
        <row r="241">
          <cell r="Q241">
            <v>18</v>
          </cell>
        </row>
        <row r="242">
          <cell r="Q242">
            <v>12</v>
          </cell>
        </row>
        <row r="243">
          <cell r="Q243">
            <v>9</v>
          </cell>
        </row>
        <row r="244">
          <cell r="Q244">
            <v>2</v>
          </cell>
        </row>
        <row r="245">
          <cell r="Q245">
            <v>6</v>
          </cell>
        </row>
        <row r="246">
          <cell r="Q246">
            <v>13</v>
          </cell>
        </row>
        <row r="247">
          <cell r="Q247">
            <v>12</v>
          </cell>
        </row>
        <row r="248">
          <cell r="Q248">
            <v>8</v>
          </cell>
        </row>
        <row r="249">
          <cell r="Q249">
            <v>8</v>
          </cell>
        </row>
        <row r="250">
          <cell r="Q250">
            <v>12</v>
          </cell>
        </row>
        <row r="251">
          <cell r="Q251">
            <v>14</v>
          </cell>
        </row>
        <row r="252">
          <cell r="Q252">
            <v>12</v>
          </cell>
        </row>
        <row r="253">
          <cell r="Q253">
            <v>12</v>
          </cell>
        </row>
        <row r="254">
          <cell r="Q254">
            <v>14</v>
          </cell>
        </row>
        <row r="255">
          <cell r="Q255">
            <v>4</v>
          </cell>
        </row>
        <row r="256">
          <cell r="Q256">
            <v>9</v>
          </cell>
        </row>
        <row r="257">
          <cell r="Q257">
            <v>15</v>
          </cell>
        </row>
        <row r="258">
          <cell r="Q258">
            <v>14</v>
          </cell>
        </row>
        <row r="259">
          <cell r="Q259">
            <v>2</v>
          </cell>
        </row>
        <row r="260">
          <cell r="Q260">
            <v>15</v>
          </cell>
        </row>
        <row r="261">
          <cell r="Q261">
            <v>9</v>
          </cell>
        </row>
        <row r="262">
          <cell r="Q262">
            <v>2</v>
          </cell>
        </row>
        <row r="263">
          <cell r="Q263">
            <v>1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24208307.05000101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1721707.570000001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53547613.939999543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72248.459999999977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43302.499999999913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246669.90000000011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226286.13999999969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4118.3099999999986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175757.65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7747351.8600000516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95011.359999999942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75532.940000000017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44363.359999999993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605427.72000000265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9245330.1100000143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185945.72000000361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39223.769999999997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47552.100000000042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20827.78000000001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61398.729999999967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371398.47000000149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23870.12999999999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727068.52000001236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82359436.389999747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1517929.9400000109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6250.88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3419394.5999999992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100934.4099999999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6584.0700000000043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553601.87000000139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15700.430000000009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22863.839999999989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76493.680000000022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27596.509999999798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6789.7499999999973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38973.299999999967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1026876.160000001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9106962.5900000446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53692.229999999967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334662.57000000018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16225.80999999999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1131.56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77172387.410003245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23784.70999999997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6570.9700000000012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82208.809999999983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19808.150000000009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43701.459999999941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365302.13000000041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302028.43000000058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84061.830000000031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1333410.550000007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85257.720000000016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4013.2799999999961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148709.3800000003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47491.150000000023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33068.660000000062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32931.089999999836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218060.85000000021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19414.14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4663687.3599999789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91827.190000000031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23730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34587.309999999983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77923.789999999892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4788029.999999891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21153.94999999999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255846.03999999989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5951.2600000000248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872695.80000000296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12081.320000000011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6385.6500000000024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76188.990000000093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9124.0099999999984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263787.73999999958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97910.160000000353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333274.85999999969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88381.799999999959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1868838.030000014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5062.7400000000034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26166.73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63427.709999999883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128718.69000000021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35509.599999999991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26832.030000000021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155416.4700000005</v>
          </cell>
          <cell r="P166">
            <v>139</v>
          </cell>
          <cell r="R166">
            <v>9</v>
          </cell>
        </row>
        <row r="167">
          <cell r="D167">
            <v>42951</v>
          </cell>
          <cell r="M167">
            <v>1572881.510000003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70178.679999999978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59705.910000000164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12566.27999999999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672108.71999999939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78695.109999999841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45415.929999999928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24107.799999999981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39473.469999999987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3097.33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6248.8400000000011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7183.5399999999991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5843.8999999999987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219562.21999999939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170893.5800000001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7122.0099999999984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63170.509999999951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7371.9199999999992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633013.81000000169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6560.1300000000056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91122.51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335624.27000000293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425134.77000000142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31401.559999999969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89683.459999999788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2517162.890000008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27064.610000000041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337254.40000000357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13856.95000000001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64547.300000000097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269704.22000000032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80734.519999999902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19437.620000000032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351471.82000000041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70083.310000000041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178816.09000000029</v>
          </cell>
          <cell r="P222">
            <v>203</v>
          </cell>
          <cell r="R222">
            <v>2</v>
          </cell>
        </row>
        <row r="223">
          <cell r="D223">
            <v>42551</v>
          </cell>
          <cell r="M223">
            <v>69601.59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41115.07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66432.130000000019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81846.059999999983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77616.439999999959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4344106.4299997576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21433.65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62112.390000000232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350340.86000000051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33934.189999999988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49204.320000000007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35306.459999999992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245309.38999999929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88514.839999999851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106339.86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33234.709999999897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23971.94000000001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222516.06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1930.889999999999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273644.16000000149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168071.64999999921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C25" sqref="C25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83" t="s">
        <v>844</v>
      </c>
      <c r="H2" s="83"/>
    </row>
    <row r="3" spans="2:8" ht="13.95" customHeight="1" x14ac:dyDescent="0.3">
      <c r="G3" s="83"/>
      <c r="H3" s="83"/>
    </row>
    <row r="4" spans="2:8" ht="13.95" customHeight="1" x14ac:dyDescent="0.3">
      <c r="G4" s="83"/>
      <c r="H4" s="83"/>
    </row>
    <row r="5" spans="2:8" ht="13.95" customHeight="1" x14ac:dyDescent="0.3">
      <c r="G5" s="83"/>
      <c r="H5" s="83"/>
    </row>
    <row r="6" spans="2:8" ht="13.95" customHeight="1" x14ac:dyDescent="0.3">
      <c r="G6" s="83"/>
      <c r="H6" s="83"/>
    </row>
    <row r="7" spans="2:8" ht="13.95" customHeight="1" x14ac:dyDescent="0.3"/>
    <row r="8" spans="2:8" ht="18" x14ac:dyDescent="0.35">
      <c r="B8" s="78" t="s">
        <v>5</v>
      </c>
      <c r="C8" s="78"/>
      <c r="D8" s="78"/>
      <c r="E8" s="78"/>
      <c r="F8" s="78"/>
      <c r="G8" s="78"/>
      <c r="H8" s="78"/>
    </row>
    <row r="9" spans="2:8" ht="8.6999999999999993" customHeight="1" x14ac:dyDescent="0.3"/>
    <row r="10" spans="2:8" ht="18" customHeight="1" x14ac:dyDescent="0.3">
      <c r="B10" s="2" t="s">
        <v>6</v>
      </c>
      <c r="C10" s="79" t="s">
        <v>7</v>
      </c>
      <c r="D10" s="79"/>
      <c r="E10" s="79"/>
      <c r="F10" s="79"/>
      <c r="G10" s="79"/>
      <c r="H10" s="79"/>
    </row>
    <row r="11" spans="2:8" ht="18" customHeight="1" x14ac:dyDescent="0.3">
      <c r="B11" s="22" t="s">
        <v>8</v>
      </c>
      <c r="C11" s="84" t="s">
        <v>9</v>
      </c>
      <c r="D11" s="84"/>
      <c r="E11" s="84"/>
      <c r="F11" s="84"/>
      <c r="G11" s="84"/>
      <c r="H11" s="84"/>
    </row>
    <row r="12" spans="2:8" ht="14.4" x14ac:dyDescent="0.3">
      <c r="B12" s="21" t="s">
        <v>209</v>
      </c>
      <c r="C12" s="80" t="s">
        <v>419</v>
      </c>
      <c r="D12" s="81"/>
      <c r="E12" s="81"/>
      <c r="F12" s="81"/>
      <c r="G12" s="81"/>
      <c r="H12" s="82"/>
    </row>
    <row r="15" spans="2:8" ht="18" x14ac:dyDescent="0.35">
      <c r="B15" s="78" t="s">
        <v>444</v>
      </c>
      <c r="C15" s="78"/>
      <c r="D15" s="78"/>
      <c r="E15" s="78"/>
      <c r="F15" s="78"/>
      <c r="G15" s="78"/>
      <c r="H15" s="78"/>
    </row>
    <row r="16" spans="2:8" ht="9.6" customHeight="1" x14ac:dyDescent="0.3"/>
    <row r="17" spans="2:8" ht="14.4" x14ac:dyDescent="0.3">
      <c r="B17" s="2" t="s">
        <v>445</v>
      </c>
      <c r="C17" s="79" t="s">
        <v>446</v>
      </c>
      <c r="D17" s="79"/>
      <c r="E17" s="79"/>
      <c r="F17" s="79"/>
      <c r="G17" s="79"/>
      <c r="H17" s="79"/>
    </row>
    <row r="18" spans="2:8" ht="14.4" x14ac:dyDescent="0.3">
      <c r="B18" s="21" t="s">
        <v>447</v>
      </c>
      <c r="C18" s="80" t="s">
        <v>419</v>
      </c>
      <c r="D18" s="81"/>
      <c r="E18" s="81"/>
      <c r="F18" s="81"/>
      <c r="G18" s="81"/>
      <c r="H18" s="82"/>
    </row>
  </sheetData>
  <customSheetViews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1"/>
    </customSheetView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H14" sqref="H14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86" t="s">
        <v>0</v>
      </c>
      <c r="D2" s="86"/>
      <c r="E2" s="86"/>
      <c r="F2" s="86"/>
      <c r="G2" s="86"/>
      <c r="H2" s="86"/>
      <c r="I2" s="86"/>
      <c r="J2" s="86"/>
      <c r="K2" s="9"/>
      <c r="L2" s="9"/>
    </row>
    <row r="3" spans="2:15" ht="14.4" x14ac:dyDescent="0.3">
      <c r="C3" s="87" t="s">
        <v>2</v>
      </c>
      <c r="D3" s="87"/>
      <c r="E3" s="87"/>
      <c r="F3" s="87"/>
      <c r="G3" s="87"/>
      <c r="H3" s="87"/>
      <c r="I3" s="87"/>
      <c r="J3" s="87"/>
      <c r="K3" s="10"/>
      <c r="L3" s="10"/>
    </row>
    <row r="4" spans="2:15" ht="14.4" x14ac:dyDescent="0.3">
      <c r="C4" s="87" t="s">
        <v>845</v>
      </c>
      <c r="D4" s="87"/>
      <c r="E4" s="87"/>
      <c r="F4" s="87"/>
      <c r="G4" s="87"/>
      <c r="H4" s="87"/>
      <c r="I4" s="87"/>
      <c r="J4" s="87"/>
      <c r="K4" s="10"/>
      <c r="L4" s="10"/>
    </row>
    <row r="5" spans="2:15" ht="14.4" x14ac:dyDescent="0.3">
      <c r="C5" s="87" t="s">
        <v>15</v>
      </c>
      <c r="D5" s="87"/>
      <c r="E5" s="87"/>
      <c r="F5" s="87"/>
      <c r="G5" s="87"/>
      <c r="H5" s="87"/>
      <c r="I5" s="87"/>
      <c r="J5" s="87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88" t="s">
        <v>16</v>
      </c>
      <c r="E14" s="88"/>
      <c r="F14" s="88"/>
      <c r="G14" s="88"/>
      <c r="H14" s="53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85" t="s">
        <v>185</v>
      </c>
      <c r="D18" s="85"/>
      <c r="E18" s="85"/>
      <c r="F18" s="85"/>
      <c r="G18" s="85"/>
      <c r="H18" s="85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85" t="s">
        <v>440</v>
      </c>
      <c r="D20" s="85"/>
      <c r="E20" s="85"/>
      <c r="F20" s="85"/>
      <c r="G20" s="85"/>
      <c r="H20" s="85"/>
      <c r="I20" s="85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78F72573-CDBA-4596-9EE6-521230658988}">
      <pageMargins left="0.7" right="0.7" top="0.75" bottom="0.75" header="0.3" footer="0.3"/>
    </customSheetView>
    <customSheetView guid="{54D1B231-99FE-45D1-9CA6-4C062A8254AD}" state="hidden">
      <selection activeCell="C12" sqref="C12:H12"/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9" activePane="bottomLeft" state="frozen"/>
      <selection pane="bottomLeft" activeCell="D257" sqref="D257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2" ht="15.6" x14ac:dyDescent="0.3">
      <c r="C2" s="86" t="s">
        <v>0</v>
      </c>
      <c r="D2" s="86"/>
      <c r="E2" s="86"/>
      <c r="F2" s="86"/>
      <c r="G2" s="86"/>
      <c r="H2" s="86"/>
      <c r="I2" s="86"/>
      <c r="J2" s="86"/>
      <c r="K2" s="9"/>
    </row>
    <row r="3" spans="2:12" ht="14.4" x14ac:dyDescent="0.3">
      <c r="C3" s="87" t="s">
        <v>3</v>
      </c>
      <c r="D3" s="87"/>
      <c r="E3" s="87"/>
      <c r="F3" s="87"/>
      <c r="G3" s="87"/>
      <c r="H3" s="87"/>
      <c r="I3" s="87"/>
      <c r="J3" s="87"/>
      <c r="K3" s="10"/>
    </row>
    <row r="4" spans="2:12" ht="14.4" x14ac:dyDescent="0.3">
      <c r="C4" s="87" t="s">
        <v>845</v>
      </c>
      <c r="D4" s="87"/>
      <c r="E4" s="87"/>
      <c r="F4" s="87"/>
      <c r="G4" s="87"/>
      <c r="H4" s="87"/>
      <c r="I4" s="87"/>
      <c r="J4" s="87"/>
      <c r="K4" s="10"/>
    </row>
    <row r="5" spans="2:12" ht="14.4" x14ac:dyDescent="0.3">
      <c r="C5" s="87" t="s">
        <v>15</v>
      </c>
      <c r="D5" s="87"/>
      <c r="E5" s="87"/>
      <c r="F5" s="87"/>
      <c r="G5" s="87"/>
      <c r="H5" s="87"/>
      <c r="I5" s="87"/>
      <c r="J5" s="87"/>
      <c r="K5" s="10"/>
    </row>
    <row r="6" spans="2:12" ht="14.7" customHeight="1" x14ac:dyDescent="0.3">
      <c r="B6" s="90" t="s">
        <v>1</v>
      </c>
      <c r="C6" s="90"/>
      <c r="D6" s="90"/>
      <c r="F6" s="18"/>
      <c r="G6" s="18"/>
      <c r="H6" s="3"/>
      <c r="I6" s="3"/>
      <c r="J6" s="3"/>
      <c r="K6" s="3"/>
    </row>
    <row r="7" spans="2:12" x14ac:dyDescent="0.3">
      <c r="C7" s="20"/>
    </row>
    <row r="8" spans="2:12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</row>
    <row r="9" spans="2:12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51175.82</v>
      </c>
      <c r="I9" s="34">
        <v>86</v>
      </c>
      <c r="K9"/>
      <c r="L9"/>
    </row>
    <row r="10" spans="2:12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</v>
      </c>
      <c r="I10" s="34">
        <v>21</v>
      </c>
      <c r="K10"/>
      <c r="L10"/>
    </row>
    <row r="11" spans="2:12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14458.239999999991</v>
      </c>
      <c r="I11" s="34">
        <v>461</v>
      </c>
      <c r="K11"/>
      <c r="L11"/>
    </row>
    <row r="12" spans="2:12" x14ac:dyDescent="0.3">
      <c r="D12" s="31" t="s">
        <v>174</v>
      </c>
      <c r="E12" s="35"/>
      <c r="F12" s="31" t="s">
        <v>194</v>
      </c>
      <c r="G12" s="32">
        <v>43272</v>
      </c>
      <c r="H12" s="33">
        <v>72248.459999999977</v>
      </c>
      <c r="I12" s="34">
        <v>110</v>
      </c>
      <c r="K12"/>
      <c r="L12"/>
    </row>
    <row r="13" spans="2:12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43302.499999999913</v>
      </c>
      <c r="I13" s="34">
        <v>1132</v>
      </c>
      <c r="K13"/>
      <c r="L13"/>
    </row>
    <row r="14" spans="2:12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246669.90000000011</v>
      </c>
      <c r="I14" s="34">
        <v>2286</v>
      </c>
      <c r="K14"/>
      <c r="L14"/>
    </row>
    <row r="15" spans="2:12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226286.13999999969</v>
      </c>
      <c r="I15" s="34">
        <v>3049</v>
      </c>
      <c r="K15"/>
      <c r="L15"/>
    </row>
    <row r="16" spans="2:12" x14ac:dyDescent="0.3">
      <c r="D16" s="31" t="s">
        <v>141</v>
      </c>
      <c r="E16" s="35"/>
      <c r="F16" s="31" t="s">
        <v>194</v>
      </c>
      <c r="G16" s="32">
        <v>42733</v>
      </c>
      <c r="H16" s="33">
        <v>4118.3099999999986</v>
      </c>
      <c r="I16" s="34">
        <v>13</v>
      </c>
      <c r="K16"/>
      <c r="L16"/>
    </row>
    <row r="17" spans="4:12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175757.65</v>
      </c>
      <c r="I17" s="34">
        <v>2064</v>
      </c>
      <c r="K17"/>
      <c r="L17"/>
    </row>
    <row r="18" spans="4:12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/>
    </row>
    <row r="19" spans="4:12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/>
    </row>
    <row r="20" spans="4:12" x14ac:dyDescent="0.3">
      <c r="D20" s="31" t="s">
        <v>116</v>
      </c>
      <c r="E20" s="35"/>
      <c r="F20" s="31" t="s">
        <v>194</v>
      </c>
      <c r="G20" s="32">
        <v>42550</v>
      </c>
      <c r="H20" s="33">
        <v>6045.24</v>
      </c>
      <c r="I20" s="34">
        <v>92</v>
      </c>
      <c r="K20"/>
      <c r="L20"/>
    </row>
    <row r="21" spans="4:12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37705.929999999993</v>
      </c>
      <c r="I21" s="34">
        <v>46</v>
      </c>
      <c r="K21"/>
      <c r="L21"/>
    </row>
    <row r="22" spans="4:12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/>
    </row>
    <row r="23" spans="4:12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7747351.8600000413</v>
      </c>
      <c r="I23" s="34">
        <v>41633</v>
      </c>
      <c r="K23"/>
      <c r="L23"/>
    </row>
    <row r="24" spans="4:12" x14ac:dyDescent="0.3">
      <c r="D24" s="31" t="s">
        <v>168</v>
      </c>
      <c r="E24" s="35"/>
      <c r="F24" s="31" t="s">
        <v>194</v>
      </c>
      <c r="G24" s="32">
        <v>43098</v>
      </c>
      <c r="H24" s="33">
        <v>95011.359999999942</v>
      </c>
      <c r="I24" s="34">
        <v>1429</v>
      </c>
      <c r="K24"/>
      <c r="L24"/>
    </row>
    <row r="25" spans="4:12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/>
    </row>
    <row r="26" spans="4:12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</v>
      </c>
      <c r="I26" s="34">
        <v>333</v>
      </c>
      <c r="K26"/>
      <c r="L26"/>
    </row>
    <row r="27" spans="4:12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/>
    </row>
    <row r="28" spans="4:12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272719.4599999999</v>
      </c>
      <c r="I28" s="34">
        <v>432</v>
      </c>
      <c r="K28"/>
      <c r="L28"/>
    </row>
    <row r="29" spans="4:12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75532.940000000017</v>
      </c>
      <c r="I29" s="34">
        <v>1621</v>
      </c>
      <c r="K29"/>
      <c r="L29"/>
    </row>
    <row r="30" spans="4:12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44363.359999999993</v>
      </c>
      <c r="I30" s="34">
        <v>57</v>
      </c>
      <c r="K30"/>
      <c r="L30"/>
    </row>
    <row r="31" spans="4:12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/>
    </row>
    <row r="32" spans="4:12" x14ac:dyDescent="0.3">
      <c r="D32" s="31" t="s">
        <v>41</v>
      </c>
      <c r="E32" s="35"/>
      <c r="F32" s="31" t="s">
        <v>194</v>
      </c>
      <c r="G32" s="32">
        <v>41800</v>
      </c>
      <c r="H32" s="33">
        <v>605427.72000000265</v>
      </c>
      <c r="I32" s="34">
        <v>17544</v>
      </c>
      <c r="K32"/>
      <c r="L32"/>
    </row>
    <row r="33" spans="4:15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39561.529999999977</v>
      </c>
      <c r="I33" s="34">
        <v>121</v>
      </c>
      <c r="K33"/>
      <c r="L33"/>
    </row>
    <row r="34" spans="4:15" x14ac:dyDescent="0.3">
      <c r="D34" s="31" t="s">
        <v>462</v>
      </c>
      <c r="E34" s="35"/>
      <c r="F34" s="31" t="s">
        <v>194</v>
      </c>
      <c r="G34" s="32">
        <v>45105</v>
      </c>
      <c r="H34" s="33">
        <v>9245330.1100000143</v>
      </c>
      <c r="I34" s="34">
        <v>3918</v>
      </c>
      <c r="K34"/>
      <c r="L34"/>
    </row>
    <row r="35" spans="4:15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185945.72000000361</v>
      </c>
      <c r="I35" s="34">
        <v>4765</v>
      </c>
      <c r="K35"/>
      <c r="L35"/>
    </row>
    <row r="36" spans="4:15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39223.769999999997</v>
      </c>
      <c r="I36" s="34">
        <v>568</v>
      </c>
      <c r="K36"/>
      <c r="L36"/>
    </row>
    <row r="37" spans="4:15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47552.100000000042</v>
      </c>
      <c r="I37" s="34">
        <v>316</v>
      </c>
      <c r="K37"/>
      <c r="L37"/>
    </row>
    <row r="38" spans="4:15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/>
    </row>
    <row r="39" spans="4:15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/>
    </row>
    <row r="40" spans="4:15" x14ac:dyDescent="0.3">
      <c r="D40" s="31" t="s">
        <v>45</v>
      </c>
      <c r="E40" s="35"/>
      <c r="F40" s="31" t="s">
        <v>194</v>
      </c>
      <c r="G40" s="32">
        <v>41857</v>
      </c>
      <c r="H40" s="33">
        <v>20827.78000000001</v>
      </c>
      <c r="I40" s="34">
        <v>61</v>
      </c>
      <c r="K40"/>
      <c r="L40"/>
    </row>
    <row r="41" spans="4:15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61398.729999999967</v>
      </c>
      <c r="I41" s="34">
        <v>272</v>
      </c>
      <c r="K41"/>
      <c r="L41"/>
    </row>
    <row r="42" spans="4:15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371398.47000000149</v>
      </c>
      <c r="I42" s="34">
        <v>6410</v>
      </c>
      <c r="K42"/>
      <c r="L42"/>
    </row>
    <row r="43" spans="4:15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23870.12999999999</v>
      </c>
      <c r="I43" s="34">
        <v>914</v>
      </c>
      <c r="K43" s="17"/>
      <c r="L43"/>
    </row>
    <row r="44" spans="4:15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/>
    </row>
    <row r="45" spans="4:15" x14ac:dyDescent="0.3">
      <c r="D45" s="31" t="s">
        <v>55</v>
      </c>
      <c r="E45" s="35"/>
      <c r="F45" s="31" t="s">
        <v>194</v>
      </c>
      <c r="G45" s="32">
        <v>42240</v>
      </c>
      <c r="H45" s="33">
        <v>727068.52000001236</v>
      </c>
      <c r="I45" s="34">
        <v>6174</v>
      </c>
      <c r="K45"/>
      <c r="L45"/>
    </row>
    <row r="46" spans="4:15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/>
    </row>
    <row r="47" spans="4:15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15958.67</v>
      </c>
      <c r="I47" s="34">
        <v>100</v>
      </c>
      <c r="K47"/>
      <c r="L47"/>
    </row>
    <row r="48" spans="4:15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82359436.389999747</v>
      </c>
      <c r="I48" s="34">
        <v>74503</v>
      </c>
      <c r="K48"/>
      <c r="L48"/>
      <c r="O48"/>
    </row>
    <row r="49" spans="4:12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1517929.9400000109</v>
      </c>
      <c r="I49" s="34">
        <v>9273</v>
      </c>
      <c r="K49"/>
      <c r="L49"/>
    </row>
    <row r="50" spans="4:12" x14ac:dyDescent="0.3">
      <c r="D50" s="31" t="s">
        <v>68</v>
      </c>
      <c r="E50" s="35"/>
      <c r="F50" s="31" t="s">
        <v>194</v>
      </c>
      <c r="G50" s="32">
        <v>42445</v>
      </c>
      <c r="H50" s="33">
        <v>23028.869999999992</v>
      </c>
      <c r="I50" s="34">
        <v>305</v>
      </c>
      <c r="K50"/>
      <c r="L50"/>
    </row>
    <row r="51" spans="4:12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/>
    </row>
    <row r="52" spans="4:12" x14ac:dyDescent="0.3">
      <c r="D52" s="31" t="s">
        <v>48</v>
      </c>
      <c r="E52" s="35"/>
      <c r="F52" s="31" t="s">
        <v>194</v>
      </c>
      <c r="G52" s="32">
        <v>41975</v>
      </c>
      <c r="H52" s="33">
        <v>6250.88</v>
      </c>
      <c r="I52" s="34">
        <v>125</v>
      </c>
      <c r="K52"/>
      <c r="L52"/>
    </row>
    <row r="53" spans="4:12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3419394.5999999992</v>
      </c>
      <c r="I53" s="34">
        <v>17450</v>
      </c>
      <c r="K53"/>
      <c r="L53"/>
    </row>
    <row r="54" spans="4:12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100934.4099999999</v>
      </c>
      <c r="I54" s="34">
        <v>1150</v>
      </c>
      <c r="K54"/>
      <c r="L54"/>
    </row>
    <row r="55" spans="4:12" x14ac:dyDescent="0.3">
      <c r="D55" s="31" t="s">
        <v>476</v>
      </c>
      <c r="E55" s="35"/>
      <c r="F55" s="31" t="s">
        <v>194</v>
      </c>
      <c r="G55" s="32">
        <v>42520</v>
      </c>
      <c r="H55" s="33">
        <v>6584.0700000000043</v>
      </c>
      <c r="I55" s="34">
        <v>231</v>
      </c>
      <c r="K55"/>
      <c r="L55"/>
    </row>
    <row r="56" spans="4:12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553601.87000000139</v>
      </c>
      <c r="I56" s="34">
        <v>4921</v>
      </c>
      <c r="K56"/>
      <c r="L56"/>
    </row>
    <row r="57" spans="4:12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/>
    </row>
    <row r="58" spans="4:12" x14ac:dyDescent="0.3">
      <c r="D58" s="31" t="s">
        <v>99</v>
      </c>
      <c r="E58" s="35"/>
      <c r="F58" s="31" t="s">
        <v>194</v>
      </c>
      <c r="G58" s="32">
        <v>42520</v>
      </c>
      <c r="H58" s="33">
        <v>15700.430000000009</v>
      </c>
      <c r="I58" s="34">
        <v>375</v>
      </c>
      <c r="K58"/>
      <c r="L58"/>
    </row>
    <row r="59" spans="4:12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22863.839999999989</v>
      </c>
      <c r="I59" s="34">
        <v>99</v>
      </c>
      <c r="K59"/>
      <c r="L59"/>
    </row>
    <row r="60" spans="4:12" x14ac:dyDescent="0.3">
      <c r="D60" s="31" t="s">
        <v>472</v>
      </c>
      <c r="E60" s="35"/>
      <c r="F60" s="31" t="s">
        <v>194</v>
      </c>
      <c r="G60" s="32">
        <v>45100</v>
      </c>
      <c r="H60" s="33">
        <v>76493.680000000022</v>
      </c>
      <c r="I60" s="34">
        <v>1123</v>
      </c>
      <c r="K60"/>
      <c r="L60"/>
    </row>
    <row r="61" spans="4:12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27596.509999999798</v>
      </c>
      <c r="I61" s="34">
        <v>1455</v>
      </c>
      <c r="K61"/>
      <c r="L61"/>
    </row>
    <row r="62" spans="4:12" x14ac:dyDescent="0.3">
      <c r="D62" s="31" t="s">
        <v>102</v>
      </c>
      <c r="E62" s="35"/>
      <c r="F62" s="31" t="s">
        <v>194</v>
      </c>
      <c r="G62" s="32">
        <v>42535</v>
      </c>
      <c r="H62" s="33">
        <v>6789.7499999999973</v>
      </c>
      <c r="I62" s="34">
        <v>98</v>
      </c>
      <c r="K62"/>
      <c r="L62"/>
    </row>
    <row r="63" spans="4:12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/>
    </row>
    <row r="64" spans="4:12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38973.299999999967</v>
      </c>
      <c r="I64" s="34">
        <v>937</v>
      </c>
      <c r="K64"/>
      <c r="L64"/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1026876.160000001</v>
      </c>
      <c r="I65" s="34">
        <v>3402</v>
      </c>
      <c r="K65"/>
      <c r="L65"/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9106962.589999998</v>
      </c>
      <c r="I66" s="34">
        <v>34665</v>
      </c>
      <c r="K66"/>
      <c r="L66"/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53692.229999999967</v>
      </c>
      <c r="I67" s="34">
        <v>83</v>
      </c>
      <c r="K67"/>
      <c r="L67"/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334662.57000000018</v>
      </c>
      <c r="I68" s="34">
        <v>3614</v>
      </c>
      <c r="K68"/>
      <c r="L68"/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/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16225.80999999999</v>
      </c>
      <c r="I70" s="34">
        <v>178</v>
      </c>
      <c r="K70"/>
      <c r="L70"/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/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1131.56</v>
      </c>
      <c r="I72" s="34">
        <v>109</v>
      </c>
      <c r="K72"/>
      <c r="L72"/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77172387.410003245</v>
      </c>
      <c r="I73" s="34">
        <v>73411</v>
      </c>
      <c r="K73"/>
      <c r="L73"/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/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/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</v>
      </c>
      <c r="I76" s="34">
        <v>1091</v>
      </c>
      <c r="K76"/>
      <c r="L76"/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23784.70999999997</v>
      </c>
      <c r="I77" s="34">
        <v>214</v>
      </c>
      <c r="K77"/>
      <c r="L77"/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/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6570.9700000000012</v>
      </c>
      <c r="I79" s="34">
        <v>20</v>
      </c>
      <c r="K79"/>
      <c r="L79"/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82208.809999999983</v>
      </c>
      <c r="I80" s="34">
        <v>652</v>
      </c>
      <c r="J80" s="1"/>
      <c r="O80" s="1"/>
      <c r="P80" s="1"/>
      <c r="R80" s="1"/>
    </row>
    <row r="81" spans="4:12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6100.03</v>
      </c>
      <c r="I81" s="34">
        <v>101</v>
      </c>
      <c r="K81"/>
      <c r="L81"/>
    </row>
    <row r="82" spans="4:12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/>
    </row>
    <row r="83" spans="4:12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19808.150000000009</v>
      </c>
      <c r="I83" s="34">
        <v>1056</v>
      </c>
      <c r="K83"/>
      <c r="L83"/>
    </row>
    <row r="84" spans="4:12" x14ac:dyDescent="0.3">
      <c r="D84" s="31" t="s">
        <v>427</v>
      </c>
      <c r="E84" s="35"/>
      <c r="F84" s="31" t="s">
        <v>194</v>
      </c>
      <c r="G84" s="32">
        <v>44251</v>
      </c>
      <c r="H84" s="33">
        <v>43701.459999999941</v>
      </c>
      <c r="I84" s="34">
        <v>1210</v>
      </c>
      <c r="K84"/>
      <c r="L84"/>
    </row>
    <row r="85" spans="4:12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365302.13000000041</v>
      </c>
      <c r="I85" s="34">
        <v>8612</v>
      </c>
      <c r="K85"/>
      <c r="L85"/>
    </row>
    <row r="86" spans="4:12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302028.43000000058</v>
      </c>
      <c r="I86" s="34">
        <v>6742</v>
      </c>
      <c r="K86"/>
      <c r="L86"/>
    </row>
    <row r="87" spans="4:12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/>
    </row>
    <row r="88" spans="4:12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84061.830000000031</v>
      </c>
      <c r="I88" s="34">
        <v>1478</v>
      </c>
      <c r="K88"/>
      <c r="L88"/>
    </row>
    <row r="89" spans="4:12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/>
    </row>
    <row r="90" spans="4:12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1333410.550000007</v>
      </c>
      <c r="I90" s="34">
        <v>5283</v>
      </c>
      <c r="K90"/>
      <c r="L90"/>
    </row>
    <row r="91" spans="4:12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85257.720000000016</v>
      </c>
      <c r="I91" s="34">
        <v>1351</v>
      </c>
      <c r="K91"/>
      <c r="L91"/>
    </row>
    <row r="92" spans="4:12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/>
    </row>
    <row r="93" spans="4:12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4013.2799999999961</v>
      </c>
      <c r="I93" s="34">
        <v>126</v>
      </c>
      <c r="K93"/>
      <c r="L93"/>
    </row>
    <row r="94" spans="4:12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/>
    </row>
    <row r="95" spans="4:12" x14ac:dyDescent="0.3">
      <c r="D95" s="31" t="s">
        <v>465</v>
      </c>
      <c r="E95" s="35"/>
      <c r="F95" s="31" t="s">
        <v>194</v>
      </c>
      <c r="G95" s="32">
        <v>45194</v>
      </c>
      <c r="H95" s="33">
        <v>148709.3800000003</v>
      </c>
      <c r="I95" s="34">
        <v>1821</v>
      </c>
      <c r="K95"/>
      <c r="L95"/>
    </row>
    <row r="96" spans="4:12" x14ac:dyDescent="0.3">
      <c r="D96" s="31" t="s">
        <v>158</v>
      </c>
      <c r="E96" s="35"/>
      <c r="F96" s="31" t="s">
        <v>194</v>
      </c>
      <c r="G96" s="32">
        <v>43000</v>
      </c>
      <c r="H96" s="33">
        <v>47491.150000000023</v>
      </c>
      <c r="I96" s="34">
        <v>367</v>
      </c>
      <c r="K96"/>
      <c r="L96"/>
    </row>
    <row r="97" spans="4:15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/>
      <c r="O97"/>
    </row>
    <row r="98" spans="4:15" x14ac:dyDescent="0.3">
      <c r="D98" s="31" t="s">
        <v>160</v>
      </c>
      <c r="E98" s="35"/>
      <c r="F98" s="31" t="s">
        <v>194</v>
      </c>
      <c r="G98" s="32">
        <v>43056</v>
      </c>
      <c r="H98" s="33">
        <v>33068.660000000062</v>
      </c>
      <c r="I98" s="34">
        <v>1020</v>
      </c>
      <c r="K98"/>
      <c r="L98"/>
    </row>
    <row r="99" spans="4:15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21785.12999999999</v>
      </c>
      <c r="I99" s="34">
        <v>381</v>
      </c>
      <c r="K99"/>
      <c r="L99"/>
    </row>
    <row r="100" spans="4:15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</v>
      </c>
      <c r="I100" s="34">
        <v>233</v>
      </c>
      <c r="K100"/>
      <c r="L100"/>
    </row>
    <row r="101" spans="4:15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32931.089999999836</v>
      </c>
      <c r="I101" s="34">
        <v>341</v>
      </c>
      <c r="K101"/>
      <c r="L101"/>
    </row>
    <row r="102" spans="4:15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218060.85000000021</v>
      </c>
      <c r="I102" s="34">
        <v>326</v>
      </c>
      <c r="K102"/>
      <c r="L102"/>
    </row>
    <row r="103" spans="4:15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/>
    </row>
    <row r="104" spans="4:15" x14ac:dyDescent="0.3">
      <c r="D104" s="31" t="s">
        <v>53</v>
      </c>
      <c r="E104" s="35"/>
      <c r="F104" s="31" t="s">
        <v>194</v>
      </c>
      <c r="G104" s="32">
        <v>42144</v>
      </c>
      <c r="H104" s="33">
        <v>19414.14</v>
      </c>
      <c r="I104" s="34">
        <v>487</v>
      </c>
      <c r="K104"/>
      <c r="L104"/>
    </row>
    <row r="105" spans="4:15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4663687.3599999789</v>
      </c>
      <c r="I105" s="34">
        <v>8548</v>
      </c>
      <c r="K105"/>
      <c r="L105"/>
    </row>
    <row r="106" spans="4:15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91827.190000000031</v>
      </c>
      <c r="I106" s="34">
        <v>170</v>
      </c>
      <c r="K106"/>
      <c r="L106"/>
    </row>
    <row r="107" spans="4:15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/>
    </row>
    <row r="108" spans="4:15" x14ac:dyDescent="0.3">
      <c r="D108" s="31" t="s">
        <v>47</v>
      </c>
      <c r="E108" s="35"/>
      <c r="F108" s="31" t="s">
        <v>194</v>
      </c>
      <c r="G108" s="32">
        <v>41866</v>
      </c>
      <c r="H108" s="33">
        <v>23730</v>
      </c>
      <c r="I108" s="34">
        <v>30</v>
      </c>
      <c r="K108"/>
      <c r="L108"/>
    </row>
    <row r="109" spans="4:15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/>
    </row>
    <row r="110" spans="4:15" x14ac:dyDescent="0.3">
      <c r="D110" s="31" t="s">
        <v>468</v>
      </c>
      <c r="E110" s="35"/>
      <c r="F110" s="31" t="s">
        <v>194</v>
      </c>
      <c r="G110" s="32">
        <v>44847</v>
      </c>
      <c r="H110" s="33">
        <v>19268.97</v>
      </c>
      <c r="I110" s="34">
        <v>332</v>
      </c>
      <c r="K110"/>
      <c r="L110"/>
    </row>
    <row r="111" spans="4:15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34587.309999999983</v>
      </c>
      <c r="I111" s="34">
        <v>508</v>
      </c>
      <c r="K111"/>
      <c r="L111"/>
    </row>
    <row r="112" spans="4:15" x14ac:dyDescent="0.3">
      <c r="D112" s="31" t="s">
        <v>74</v>
      </c>
      <c r="E112" s="35"/>
      <c r="F112" s="31" t="s">
        <v>194</v>
      </c>
      <c r="G112" s="32">
        <v>42451</v>
      </c>
      <c r="H112" s="33">
        <v>83722.140000000014</v>
      </c>
      <c r="I112" s="34">
        <v>210</v>
      </c>
      <c r="K112"/>
      <c r="L112"/>
    </row>
    <row r="113" spans="4:12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77923.789999999892</v>
      </c>
      <c r="I113" s="34">
        <v>1662</v>
      </c>
      <c r="K113"/>
      <c r="L113"/>
    </row>
    <row r="114" spans="4:12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4788029.999999891</v>
      </c>
      <c r="I114" s="34">
        <v>20695</v>
      </c>
      <c r="K114"/>
      <c r="L114"/>
    </row>
    <row r="115" spans="4:12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/>
    </row>
    <row r="116" spans="4:12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/>
    </row>
    <row r="117" spans="4:12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21153.94999999999</v>
      </c>
      <c r="I117" s="34">
        <v>189</v>
      </c>
      <c r="K117"/>
      <c r="L117"/>
    </row>
    <row r="118" spans="4:12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255846.03999999989</v>
      </c>
      <c r="I118" s="34">
        <v>390</v>
      </c>
      <c r="K118"/>
      <c r="L118"/>
    </row>
    <row r="119" spans="4:12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/>
    </row>
    <row r="120" spans="4:12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5951.2600000000248</v>
      </c>
      <c r="I120" s="34">
        <v>856</v>
      </c>
      <c r="K120"/>
      <c r="L120"/>
    </row>
    <row r="121" spans="4:12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872695.80000000296</v>
      </c>
      <c r="I121" s="34">
        <v>3148</v>
      </c>
      <c r="K121"/>
      <c r="L121"/>
    </row>
    <row r="122" spans="4:12" x14ac:dyDescent="0.3">
      <c r="D122" s="31" t="s">
        <v>170</v>
      </c>
      <c r="E122" s="35"/>
      <c r="F122" s="31" t="s">
        <v>194</v>
      </c>
      <c r="G122" s="32">
        <v>43138</v>
      </c>
      <c r="H122" s="33">
        <v>12081.320000000011</v>
      </c>
      <c r="I122" s="34">
        <v>186</v>
      </c>
      <c r="K122"/>
      <c r="L122"/>
    </row>
    <row r="123" spans="4:12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/>
    </row>
    <row r="124" spans="4:12" x14ac:dyDescent="0.3">
      <c r="D124" s="31" t="s">
        <v>46</v>
      </c>
      <c r="E124" s="35"/>
      <c r="F124" s="31" t="s">
        <v>194</v>
      </c>
      <c r="G124" s="32">
        <v>41857</v>
      </c>
      <c r="H124" s="33">
        <v>6385.6500000000024</v>
      </c>
      <c r="I124" s="34">
        <v>94</v>
      </c>
      <c r="K124"/>
      <c r="L124"/>
    </row>
    <row r="125" spans="4:12" x14ac:dyDescent="0.3">
      <c r="D125" s="31" t="s">
        <v>481</v>
      </c>
      <c r="E125" s="35"/>
      <c r="F125" s="31" t="s">
        <v>194</v>
      </c>
      <c r="G125" s="32">
        <v>43615</v>
      </c>
      <c r="H125" s="33">
        <v>76188.990000000093</v>
      </c>
      <c r="I125" s="34">
        <v>1392</v>
      </c>
      <c r="K125"/>
      <c r="L125"/>
    </row>
    <row r="126" spans="4:12" x14ac:dyDescent="0.3">
      <c r="D126" s="31" t="s">
        <v>137</v>
      </c>
      <c r="E126" s="35"/>
      <c r="F126" s="31" t="s">
        <v>194</v>
      </c>
      <c r="G126" s="32">
        <v>42733</v>
      </c>
      <c r="H126" s="33">
        <v>49302.859999999993</v>
      </c>
      <c r="I126" s="34">
        <v>109</v>
      </c>
      <c r="K126"/>
      <c r="L126"/>
    </row>
    <row r="127" spans="4:12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/>
    </row>
    <row r="128" spans="4:12" x14ac:dyDescent="0.3">
      <c r="D128" s="31" t="s">
        <v>429</v>
      </c>
      <c r="E128" s="35"/>
      <c r="F128" s="31" t="s">
        <v>194</v>
      </c>
      <c r="G128" s="32">
        <v>44336</v>
      </c>
      <c r="H128" s="33">
        <v>9124.0099999999984</v>
      </c>
      <c r="I128" s="34">
        <v>171</v>
      </c>
      <c r="K128"/>
      <c r="L128"/>
    </row>
    <row r="129" spans="4:12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263787.73999999987</v>
      </c>
      <c r="I129" s="34">
        <v>7807</v>
      </c>
      <c r="K129"/>
      <c r="L129"/>
    </row>
    <row r="130" spans="4:12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97910.160000000353</v>
      </c>
      <c r="I130" s="34">
        <v>2777</v>
      </c>
      <c r="K130"/>
      <c r="L130"/>
    </row>
    <row r="131" spans="4:12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/>
    </row>
    <row r="132" spans="4:12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333274.85999999969</v>
      </c>
      <c r="I132" s="34">
        <v>6556</v>
      </c>
      <c r="K132"/>
      <c r="L132"/>
    </row>
    <row r="133" spans="4:12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18435.569999999989</v>
      </c>
      <c r="I133" s="34">
        <v>280</v>
      </c>
      <c r="K133"/>
      <c r="L133"/>
    </row>
    <row r="134" spans="4:12" x14ac:dyDescent="0.3">
      <c r="D134" s="31" t="s">
        <v>208</v>
      </c>
      <c r="E134" s="35"/>
      <c r="F134" s="31" t="s">
        <v>194</v>
      </c>
      <c r="G134" s="32">
        <v>44000</v>
      </c>
      <c r="H134" s="33">
        <v>88381.799999999959</v>
      </c>
      <c r="I134" s="34">
        <v>434</v>
      </c>
      <c r="K134"/>
      <c r="L134"/>
    </row>
    <row r="135" spans="4:12" x14ac:dyDescent="0.3">
      <c r="D135" s="31" t="s">
        <v>146</v>
      </c>
      <c r="E135" s="35"/>
      <c r="F135" s="31" t="s">
        <v>194</v>
      </c>
      <c r="G135" s="32">
        <v>42832</v>
      </c>
      <c r="H135" s="33">
        <v>2917.2599999999989</v>
      </c>
      <c r="I135" s="34">
        <v>77</v>
      </c>
      <c r="K135"/>
      <c r="L135"/>
    </row>
    <row r="136" spans="4:12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1868838.030000014</v>
      </c>
      <c r="I136" s="34">
        <v>4613</v>
      </c>
      <c r="K136"/>
      <c r="L136"/>
    </row>
    <row r="137" spans="4:12" x14ac:dyDescent="0.3">
      <c r="D137" s="31" t="s">
        <v>140</v>
      </c>
      <c r="E137" s="35"/>
      <c r="F137" s="31" t="s">
        <v>194</v>
      </c>
      <c r="G137" s="32">
        <v>42733</v>
      </c>
      <c r="H137" s="33">
        <v>5062.7400000000034</v>
      </c>
      <c r="I137" s="34">
        <v>354</v>
      </c>
      <c r="K137"/>
      <c r="L137"/>
    </row>
    <row r="138" spans="4:12" x14ac:dyDescent="0.3">
      <c r="D138" s="31" t="s">
        <v>112</v>
      </c>
      <c r="E138" s="35"/>
      <c r="F138" s="31" t="s">
        <v>194</v>
      </c>
      <c r="G138" s="32">
        <v>42550</v>
      </c>
      <c r="H138" s="33">
        <v>26166.73</v>
      </c>
      <c r="I138" s="34">
        <v>284</v>
      </c>
      <c r="K138"/>
      <c r="L138"/>
    </row>
    <row r="139" spans="4:12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63427.709999999883</v>
      </c>
      <c r="I139" s="34">
        <v>1374</v>
      </c>
      <c r="K139"/>
      <c r="L139"/>
    </row>
    <row r="140" spans="4:12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9256.7700000000041</v>
      </c>
      <c r="I140" s="34">
        <v>56</v>
      </c>
      <c r="K140"/>
      <c r="L140"/>
    </row>
    <row r="141" spans="4:12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128718.69000000021</v>
      </c>
      <c r="I141" s="34">
        <v>3148</v>
      </c>
      <c r="K141" s="17"/>
      <c r="L141"/>
    </row>
    <row r="142" spans="4:12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35509.599999999991</v>
      </c>
      <c r="I142" s="34">
        <v>831</v>
      </c>
      <c r="K142"/>
      <c r="L142"/>
    </row>
    <row r="143" spans="4:12" x14ac:dyDescent="0.3">
      <c r="D143" s="31" t="s">
        <v>97</v>
      </c>
      <c r="E143" s="35"/>
      <c r="F143" s="31" t="s">
        <v>194</v>
      </c>
      <c r="G143" s="32">
        <v>42520</v>
      </c>
      <c r="H143" s="33">
        <v>26832.030000000021</v>
      </c>
      <c r="I143" s="34">
        <v>804</v>
      </c>
      <c r="K143"/>
      <c r="L143"/>
    </row>
    <row r="144" spans="4:12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155416.4700000005</v>
      </c>
      <c r="I144" s="34">
        <v>3287</v>
      </c>
      <c r="K144"/>
      <c r="L144"/>
    </row>
    <row r="145" spans="4:12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1572881.510000003</v>
      </c>
      <c r="I145" s="34">
        <v>3290</v>
      </c>
      <c r="K145"/>
      <c r="L145"/>
    </row>
    <row r="146" spans="4:12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/>
    </row>
    <row r="147" spans="4:12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/>
    </row>
    <row r="148" spans="4:12" x14ac:dyDescent="0.3">
      <c r="D148" s="31" t="s">
        <v>109</v>
      </c>
      <c r="E148" s="35"/>
      <c r="F148" s="31" t="s">
        <v>194</v>
      </c>
      <c r="G148" s="32">
        <v>42550</v>
      </c>
      <c r="H148" s="33">
        <v>70178.679999999978</v>
      </c>
      <c r="I148" s="34">
        <v>614</v>
      </c>
      <c r="K148"/>
      <c r="L148"/>
    </row>
    <row r="149" spans="4:12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/>
    </row>
    <row r="150" spans="4:12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59705.910000000164</v>
      </c>
      <c r="I150" s="34">
        <v>1118</v>
      </c>
      <c r="K150"/>
      <c r="L150"/>
    </row>
    <row r="151" spans="4:12" x14ac:dyDescent="0.3">
      <c r="D151" s="31" t="s">
        <v>439</v>
      </c>
      <c r="E151" s="35"/>
      <c r="F151" s="31" t="s">
        <v>194</v>
      </c>
      <c r="G151" s="32">
        <v>44658</v>
      </c>
      <c r="H151" s="33">
        <v>12566.27999999999</v>
      </c>
      <c r="I151" s="34">
        <v>414</v>
      </c>
      <c r="K151"/>
      <c r="L151"/>
    </row>
    <row r="152" spans="4:12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9351.6300000000028</v>
      </c>
      <c r="I152" s="34">
        <v>183</v>
      </c>
      <c r="K152"/>
      <c r="L152"/>
    </row>
    <row r="153" spans="4:12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672108.71999999939</v>
      </c>
      <c r="I153" s="34">
        <v>906</v>
      </c>
      <c r="K153"/>
      <c r="L153"/>
    </row>
    <row r="154" spans="4:12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/>
    </row>
    <row r="155" spans="4:12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78695.109999999841</v>
      </c>
      <c r="I155" s="34">
        <v>611</v>
      </c>
      <c r="K155"/>
      <c r="L155"/>
    </row>
    <row r="156" spans="4:12" x14ac:dyDescent="0.3">
      <c r="D156" s="31" t="s">
        <v>179</v>
      </c>
      <c r="E156" s="35"/>
      <c r="F156" s="31" t="s">
        <v>194</v>
      </c>
      <c r="G156" s="32">
        <v>43355</v>
      </c>
      <c r="H156" s="33">
        <v>45415.929999999928</v>
      </c>
      <c r="I156" s="34">
        <v>963</v>
      </c>
      <c r="K156"/>
      <c r="L156"/>
    </row>
    <row r="157" spans="4:12" x14ac:dyDescent="0.3">
      <c r="D157" s="31" t="s">
        <v>88</v>
      </c>
      <c r="E157" s="35"/>
      <c r="F157" s="31" t="s">
        <v>194</v>
      </c>
      <c r="G157" s="32">
        <v>42506</v>
      </c>
      <c r="H157" s="33">
        <v>2138.69</v>
      </c>
      <c r="I157" s="34">
        <v>85</v>
      </c>
      <c r="K157"/>
      <c r="L157"/>
    </row>
    <row r="158" spans="4:12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24107.799999999981</v>
      </c>
      <c r="I158" s="34">
        <v>397</v>
      </c>
      <c r="K158"/>
      <c r="L158"/>
    </row>
    <row r="159" spans="4:12" x14ac:dyDescent="0.3">
      <c r="D159" s="31" t="s">
        <v>157</v>
      </c>
      <c r="E159" s="35"/>
      <c r="F159" s="31" t="s">
        <v>194</v>
      </c>
      <c r="G159" s="32">
        <v>43000</v>
      </c>
      <c r="H159" s="33">
        <v>39473.469999999987</v>
      </c>
      <c r="I159" s="34">
        <v>849</v>
      </c>
      <c r="K159"/>
      <c r="L159"/>
    </row>
    <row r="160" spans="4:12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3097.33</v>
      </c>
      <c r="I160" s="34">
        <v>36</v>
      </c>
      <c r="K160"/>
      <c r="L160"/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6248.8400000000011</v>
      </c>
      <c r="I161" s="34">
        <v>49</v>
      </c>
      <c r="K161"/>
      <c r="L161"/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7183.5399999999991</v>
      </c>
      <c r="I162" s="34">
        <v>79</v>
      </c>
      <c r="K162"/>
      <c r="L162"/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5843.8999999999987</v>
      </c>
      <c r="I163" s="34">
        <v>890</v>
      </c>
      <c r="K163"/>
      <c r="L163"/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12311.51000000002</v>
      </c>
      <c r="I164" s="34">
        <v>295</v>
      </c>
      <c r="K164"/>
      <c r="L164"/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2446.61</v>
      </c>
      <c r="I165" s="34">
        <v>70</v>
      </c>
      <c r="K165"/>
      <c r="L165"/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219562.21999999939</v>
      </c>
      <c r="I166" s="34">
        <v>4963</v>
      </c>
      <c r="K166"/>
      <c r="L166"/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/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O168" s="1"/>
      <c r="P168" s="1"/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170893.5800000001</v>
      </c>
      <c r="I169" s="34">
        <v>2843</v>
      </c>
      <c r="K169"/>
      <c r="L169"/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7122.0099999999984</v>
      </c>
      <c r="I170" s="34">
        <v>331</v>
      </c>
      <c r="K170"/>
      <c r="L170"/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63170.509999999951</v>
      </c>
      <c r="I171" s="34">
        <v>732</v>
      </c>
      <c r="K171"/>
      <c r="L171"/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132771.7300000001</v>
      </c>
      <c r="I172" s="34">
        <v>242</v>
      </c>
      <c r="K172"/>
      <c r="L172"/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/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/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7371.9199999999992</v>
      </c>
      <c r="I175" s="34">
        <v>90</v>
      </c>
      <c r="K175"/>
      <c r="L175"/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633013.81000000169</v>
      </c>
      <c r="I176" s="34">
        <v>4291</v>
      </c>
      <c r="K176"/>
      <c r="L176"/>
    </row>
    <row r="177" spans="4:12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6560.1300000000056</v>
      </c>
      <c r="I177" s="34">
        <v>196</v>
      </c>
      <c r="K177"/>
      <c r="L177"/>
    </row>
    <row r="178" spans="4:12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165933.01999999979</v>
      </c>
      <c r="I178" s="34">
        <v>4347</v>
      </c>
      <c r="K178"/>
      <c r="L178"/>
    </row>
    <row r="179" spans="4:12" x14ac:dyDescent="0.3">
      <c r="D179" s="31" t="s">
        <v>35</v>
      </c>
      <c r="E179" s="35"/>
      <c r="F179" s="31" t="s">
        <v>194</v>
      </c>
      <c r="G179" s="32">
        <v>41739</v>
      </c>
      <c r="H179" s="33">
        <v>91122.51</v>
      </c>
      <c r="I179" s="34">
        <v>412</v>
      </c>
      <c r="K179"/>
      <c r="L179"/>
    </row>
    <row r="180" spans="4:12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335624.27000000293</v>
      </c>
      <c r="I180" s="34">
        <v>6347</v>
      </c>
      <c r="K180"/>
      <c r="L180"/>
    </row>
    <row r="181" spans="4:12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425134.77000000142</v>
      </c>
      <c r="I181" s="34">
        <v>7347</v>
      </c>
      <c r="K181"/>
      <c r="L181"/>
    </row>
    <row r="182" spans="4:12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31401.559999999969</v>
      </c>
      <c r="I182" s="34">
        <v>385</v>
      </c>
      <c r="K182"/>
      <c r="L182"/>
    </row>
    <row r="183" spans="4:12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89683.459999999788</v>
      </c>
      <c r="I183" s="34">
        <v>1665</v>
      </c>
      <c r="K183"/>
      <c r="L183"/>
    </row>
    <row r="184" spans="4:12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2517162.890000008</v>
      </c>
      <c r="I184" s="34">
        <v>6952</v>
      </c>
      <c r="K184" s="17"/>
      <c r="L184"/>
    </row>
    <row r="185" spans="4:12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27064.610000000041</v>
      </c>
      <c r="I185" s="34">
        <v>468</v>
      </c>
      <c r="K185"/>
      <c r="L185"/>
    </row>
    <row r="186" spans="4:12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337254.40000000357</v>
      </c>
      <c r="I186" s="34">
        <v>5899</v>
      </c>
      <c r="K186"/>
      <c r="L186"/>
    </row>
    <row r="187" spans="4:12" x14ac:dyDescent="0.3">
      <c r="D187" s="31" t="s">
        <v>121</v>
      </c>
      <c r="E187" s="35"/>
      <c r="F187" s="31" t="s">
        <v>194</v>
      </c>
      <c r="G187" s="32">
        <v>42551</v>
      </c>
      <c r="H187" s="33">
        <v>13856.95000000001</v>
      </c>
      <c r="I187" s="34">
        <v>437</v>
      </c>
      <c r="K187"/>
      <c r="L187"/>
    </row>
    <row r="188" spans="4:12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64547.300000000097</v>
      </c>
      <c r="I188" s="34">
        <v>1238</v>
      </c>
      <c r="K188"/>
      <c r="L188"/>
    </row>
    <row r="189" spans="4:12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/>
    </row>
    <row r="190" spans="4:12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269704.22000000032</v>
      </c>
      <c r="I190" s="34">
        <v>3625</v>
      </c>
      <c r="K190"/>
      <c r="L190"/>
    </row>
    <row r="191" spans="4:12" x14ac:dyDescent="0.3">
      <c r="D191" s="31" t="s">
        <v>164</v>
      </c>
      <c r="E191" s="35"/>
      <c r="F191" s="31" t="s">
        <v>194</v>
      </c>
      <c r="G191" s="32">
        <v>43090</v>
      </c>
      <c r="H191" s="33">
        <v>80734.519999999902</v>
      </c>
      <c r="I191" s="34">
        <v>624</v>
      </c>
      <c r="K191"/>
      <c r="L191"/>
    </row>
    <row r="192" spans="4:12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19437.620000000032</v>
      </c>
      <c r="I192" s="34">
        <v>571</v>
      </c>
      <c r="K192"/>
      <c r="L192"/>
    </row>
    <row r="193" spans="4:12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/>
    </row>
    <row r="194" spans="4:12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/>
    </row>
    <row r="195" spans="4:12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351471.82000000041</v>
      </c>
      <c r="I195" s="34">
        <v>779</v>
      </c>
      <c r="K195"/>
      <c r="L195"/>
    </row>
    <row r="196" spans="4:12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70083.310000000041</v>
      </c>
      <c r="I196" s="34">
        <v>485</v>
      </c>
      <c r="J196" s="4"/>
      <c r="K196"/>
      <c r="L196"/>
    </row>
    <row r="197" spans="4:12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/>
    </row>
    <row r="198" spans="4:12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/>
    </row>
    <row r="199" spans="4:12" x14ac:dyDescent="0.3">
      <c r="D199" s="31" t="s">
        <v>134</v>
      </c>
      <c r="E199" s="35"/>
      <c r="F199" s="31" t="s">
        <v>194</v>
      </c>
      <c r="G199" s="32">
        <v>42692</v>
      </c>
      <c r="H199" s="33">
        <v>24605.91</v>
      </c>
      <c r="I199" s="34">
        <v>213</v>
      </c>
      <c r="J199" s="4"/>
      <c r="K199"/>
      <c r="L199"/>
    </row>
    <row r="200" spans="4:12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178816.09000000029</v>
      </c>
      <c r="I200" s="34">
        <v>4573</v>
      </c>
      <c r="J200" s="4"/>
      <c r="K200"/>
      <c r="L200"/>
    </row>
    <row r="201" spans="4:12" x14ac:dyDescent="0.3">
      <c r="D201" s="31" t="s">
        <v>120</v>
      </c>
      <c r="E201" s="35"/>
      <c r="F201" s="31" t="s">
        <v>194</v>
      </c>
      <c r="G201" s="32">
        <v>42551</v>
      </c>
      <c r="H201" s="33">
        <v>69601.59</v>
      </c>
      <c r="I201" s="34">
        <v>566</v>
      </c>
      <c r="J201" s="4"/>
      <c r="K201"/>
      <c r="L201"/>
    </row>
    <row r="202" spans="4:12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/>
    </row>
    <row r="203" spans="4:12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/>
    </row>
    <row r="204" spans="4:12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/>
    </row>
    <row r="205" spans="4:12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126238.7900000001</v>
      </c>
      <c r="I205" s="34">
        <v>1569</v>
      </c>
      <c r="J205" s="4"/>
      <c r="K205"/>
      <c r="L205"/>
    </row>
    <row r="206" spans="4:12" x14ac:dyDescent="0.3">
      <c r="D206" s="31" t="s">
        <v>57</v>
      </c>
      <c r="E206" s="35"/>
      <c r="F206" s="31" t="s">
        <v>194</v>
      </c>
      <c r="G206" s="32">
        <v>42298</v>
      </c>
      <c r="H206" s="33">
        <v>41115.07</v>
      </c>
      <c r="I206" s="34">
        <v>487</v>
      </c>
      <c r="J206" s="4"/>
      <c r="K206"/>
      <c r="L206"/>
    </row>
    <row r="207" spans="4:12" x14ac:dyDescent="0.3">
      <c r="D207" s="31" t="s">
        <v>18</v>
      </c>
      <c r="E207" s="35"/>
      <c r="F207" s="31" t="s">
        <v>194</v>
      </c>
      <c r="G207" s="32">
        <v>43265</v>
      </c>
      <c r="H207" s="33">
        <v>66432.130000000019</v>
      </c>
      <c r="I207" s="34">
        <v>468</v>
      </c>
      <c r="J207" s="4"/>
      <c r="K207"/>
      <c r="L207"/>
    </row>
    <row r="208" spans="4:12" x14ac:dyDescent="0.3">
      <c r="D208" s="31" t="s">
        <v>430</v>
      </c>
      <c r="E208" s="35"/>
      <c r="F208" s="31" t="s">
        <v>194</v>
      </c>
      <c r="G208" s="32">
        <v>44335</v>
      </c>
      <c r="H208" s="33">
        <v>81846.059999999983</v>
      </c>
      <c r="I208" s="34">
        <v>418</v>
      </c>
      <c r="J208" s="4"/>
      <c r="K208"/>
      <c r="L208"/>
    </row>
    <row r="209" spans="3:12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77616.439999999959</v>
      </c>
      <c r="I209" s="34">
        <v>737</v>
      </c>
      <c r="J209" s="4"/>
      <c r="K209"/>
      <c r="L209"/>
    </row>
    <row r="210" spans="3:12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18606.669999999998</v>
      </c>
      <c r="I210" s="34">
        <v>43</v>
      </c>
      <c r="J210" s="4"/>
      <c r="K210"/>
      <c r="L210"/>
    </row>
    <row r="211" spans="3:12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/>
    </row>
    <row r="212" spans="3:12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4344106.4299997576</v>
      </c>
      <c r="I212" s="34">
        <v>12773</v>
      </c>
      <c r="K212"/>
      <c r="L212"/>
    </row>
    <row r="213" spans="3:12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/>
    </row>
    <row r="214" spans="3:12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21433.65</v>
      </c>
      <c r="I214" s="34">
        <v>563</v>
      </c>
      <c r="K214"/>
      <c r="L214"/>
    </row>
    <row r="215" spans="3:12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/>
    </row>
    <row r="216" spans="3:12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/>
    </row>
    <row r="217" spans="3:12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31028.730000000021</v>
      </c>
      <c r="I217" s="34">
        <v>455</v>
      </c>
      <c r="K217"/>
      <c r="L217"/>
    </row>
    <row r="218" spans="3:12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/>
    </row>
    <row r="219" spans="3:12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/>
    </row>
    <row r="220" spans="3:12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62112.390000000232</v>
      </c>
      <c r="I220" s="34">
        <v>2561</v>
      </c>
      <c r="K220"/>
      <c r="L220"/>
    </row>
    <row r="221" spans="3:12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/>
    </row>
    <row r="222" spans="3:12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350340.86000000051</v>
      </c>
      <c r="I222" s="34">
        <v>6565</v>
      </c>
      <c r="K222"/>
      <c r="L222"/>
    </row>
    <row r="223" spans="3:12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33934.189999999988</v>
      </c>
      <c r="I223" s="34">
        <v>677</v>
      </c>
      <c r="K223"/>
      <c r="L223"/>
    </row>
    <row r="224" spans="3:12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49204.320000000007</v>
      </c>
      <c r="I224" s="34">
        <v>778</v>
      </c>
      <c r="K224"/>
      <c r="L224"/>
    </row>
    <row r="225" spans="3:12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/>
    </row>
    <row r="226" spans="3:12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118889.9399999999</v>
      </c>
      <c r="I226" s="34">
        <v>3795</v>
      </c>
      <c r="K226"/>
      <c r="L226"/>
    </row>
    <row r="227" spans="3:12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35306.459999999992</v>
      </c>
      <c r="I227" s="34">
        <v>768</v>
      </c>
      <c r="K227"/>
      <c r="L227"/>
    </row>
    <row r="228" spans="3:12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245309.38999999929</v>
      </c>
      <c r="I228" s="34">
        <v>2706</v>
      </c>
      <c r="K228"/>
      <c r="L228"/>
    </row>
    <row r="229" spans="3:12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17331.490000000009</v>
      </c>
      <c r="I229" s="34">
        <v>119</v>
      </c>
      <c r="K229"/>
      <c r="L229"/>
    </row>
    <row r="230" spans="3:12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/>
    </row>
    <row r="231" spans="3:12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88514.839999999851</v>
      </c>
      <c r="I231" s="34">
        <v>1433</v>
      </c>
      <c r="K231"/>
      <c r="L231"/>
    </row>
    <row r="232" spans="3:12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106339.86</v>
      </c>
      <c r="I232" s="34">
        <v>1311</v>
      </c>
      <c r="K232"/>
      <c r="L232"/>
    </row>
    <row r="233" spans="3:12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33234.709999999897</v>
      </c>
      <c r="I233" s="34">
        <v>785</v>
      </c>
      <c r="K233"/>
      <c r="L233"/>
    </row>
    <row r="234" spans="3:12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23971.94000000001</v>
      </c>
      <c r="I234" s="34">
        <v>302</v>
      </c>
      <c r="K234"/>
      <c r="L234"/>
    </row>
    <row r="235" spans="3:12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674.84</v>
      </c>
      <c r="I235" s="34">
        <v>4</v>
      </c>
      <c r="K235"/>
      <c r="L235"/>
    </row>
    <row r="236" spans="3:12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24726.75</v>
      </c>
      <c r="I236" s="34">
        <v>68</v>
      </c>
      <c r="K236"/>
      <c r="L236"/>
    </row>
    <row r="237" spans="3:12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/>
    </row>
    <row r="238" spans="3:12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222516.06</v>
      </c>
      <c r="I238" s="34">
        <v>2777</v>
      </c>
      <c r="K238"/>
      <c r="L238"/>
    </row>
    <row r="239" spans="3:12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123772.25999999981</v>
      </c>
      <c r="I239" s="34">
        <v>944</v>
      </c>
      <c r="K239"/>
      <c r="L239"/>
    </row>
    <row r="240" spans="3:12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1930.889999999999</v>
      </c>
      <c r="I240" s="34">
        <v>78</v>
      </c>
      <c r="K240"/>
      <c r="L240"/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273644.16000000149</v>
      </c>
      <c r="I241" s="34">
        <v>7733</v>
      </c>
      <c r="K241"/>
      <c r="L241"/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168071.64999999921</v>
      </c>
      <c r="I242" s="34">
        <v>4326</v>
      </c>
      <c r="K242"/>
      <c r="L242"/>
    </row>
    <row r="243" spans="3:17" x14ac:dyDescent="0.3">
      <c r="D243" s="45" t="s">
        <v>201</v>
      </c>
      <c r="E243" s="46"/>
      <c r="F243" s="45"/>
      <c r="G243" s="47"/>
      <c r="H243" s="48">
        <f>SUM(H9:H242)</f>
        <v>231644873.66000277</v>
      </c>
      <c r="I243" s="52">
        <f>SUM(I9:I242)</f>
        <v>563664</v>
      </c>
      <c r="J243" s="49">
        <v>2</v>
      </c>
      <c r="K243"/>
      <c r="L243"/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89" t="s">
        <v>473</v>
      </c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3:17" x14ac:dyDescent="0.3">
      <c r="C253" s="14"/>
      <c r="D253" s="54" t="s">
        <v>471</v>
      </c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1"/>
      <autoFilter ref="D8:I200" xr:uid="{1768F7D4-3447-4B21-BA14-9D877D5D157A}">
        <sortState xmlns:xlrd2="http://schemas.microsoft.com/office/spreadsheetml/2017/richdata2" ref="D9:I192">
          <sortCondition ref="G8:G192"/>
        </sortState>
      </autoFilter>
    </customSheetView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2"/>
      <autoFilter ref="D8:I200" xr:uid="{2860DCE3-32AB-4FBF-BB0E-17A0A87D67F5}">
        <sortState xmlns:xlrd2="http://schemas.microsoft.com/office/spreadsheetml/2017/richdata2" ref="D9:I192">
          <sortCondition ref="G8:G192"/>
        </sortState>
      </autoFilter>
    </customSheetView>
  </customSheetViews>
  <mergeCells count="6">
    <mergeCell ref="D252:Q252"/>
    <mergeCell ref="C2:J2"/>
    <mergeCell ref="C3:J3"/>
    <mergeCell ref="C4:J4"/>
    <mergeCell ref="C5:J5"/>
    <mergeCell ref="B6:D6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zoomScale="70" zoomScaleNormal="70" workbookViewId="0">
      <selection activeCell="R19" sqref="R19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6" t="s">
        <v>0</v>
      </c>
      <c r="E2" s="86"/>
      <c r="F2" s="86"/>
      <c r="G2" s="86"/>
      <c r="H2" s="86"/>
      <c r="I2" s="86"/>
      <c r="J2" s="86"/>
      <c r="K2" s="86"/>
      <c r="L2" s="86"/>
      <c r="M2" s="86"/>
    </row>
    <row r="3" spans="2:13" ht="15.6" x14ac:dyDescent="0.3">
      <c r="D3" s="86" t="s">
        <v>210</v>
      </c>
      <c r="E3" s="86"/>
      <c r="F3" s="86"/>
      <c r="G3" s="86"/>
      <c r="H3" s="86"/>
      <c r="I3" s="86"/>
      <c r="J3" s="86"/>
      <c r="K3" s="86"/>
      <c r="L3" s="86"/>
      <c r="M3" s="86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85" t="s">
        <v>420</v>
      </c>
      <c r="C36" s="85"/>
      <c r="D36" s="85"/>
      <c r="E36" s="85"/>
      <c r="F36" s="85"/>
      <c r="G36" s="85"/>
    </row>
    <row r="37" spans="2:7" x14ac:dyDescent="0.3">
      <c r="B37" s="5" t="s">
        <v>14</v>
      </c>
      <c r="C37" s="25"/>
    </row>
    <row r="60" spans="3:8" x14ac:dyDescent="0.3">
      <c r="C60" s="5"/>
      <c r="D60" s="25"/>
    </row>
    <row r="61" spans="3:8" ht="12.75" customHeight="1" x14ac:dyDescent="0.3">
      <c r="C61" s="85"/>
      <c r="D61" s="85"/>
      <c r="E61" s="85"/>
      <c r="F61" s="85"/>
      <c r="G61" s="85"/>
      <c r="H61" s="85"/>
    </row>
    <row r="62" spans="3:8" x14ac:dyDescent="0.3">
      <c r="C62" s="5"/>
      <c r="D62" s="25"/>
    </row>
    <row r="84" spans="2:2" x14ac:dyDescent="0.3">
      <c r="B84" s="1" t="s">
        <v>846</v>
      </c>
    </row>
    <row r="85" spans="2:2" x14ac:dyDescent="0.3">
      <c r="B85" s="36"/>
    </row>
  </sheetData>
  <mergeCells count="4">
    <mergeCell ref="D3:M3"/>
    <mergeCell ref="D2:M2"/>
    <mergeCell ref="B36:G36"/>
    <mergeCell ref="C61:H61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C5" sqref="C5:J5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86" t="s">
        <v>0</v>
      </c>
      <c r="D2" s="86"/>
      <c r="E2" s="86"/>
      <c r="F2" s="86"/>
      <c r="G2" s="86"/>
      <c r="H2" s="86"/>
      <c r="I2" s="86"/>
      <c r="J2" s="86"/>
      <c r="K2" s="9"/>
      <c r="L2" s="9"/>
    </row>
    <row r="3" spans="2:14" ht="14.4" x14ac:dyDescent="0.3">
      <c r="C3" s="87" t="s">
        <v>448</v>
      </c>
      <c r="D3" s="87"/>
      <c r="E3" s="87"/>
      <c r="F3" s="87"/>
      <c r="G3" s="87"/>
      <c r="H3" s="87"/>
      <c r="I3" s="87"/>
      <c r="J3" s="87"/>
      <c r="K3" s="10"/>
      <c r="L3" s="10"/>
    </row>
    <row r="4" spans="2:14" ht="14.4" x14ac:dyDescent="0.3">
      <c r="C4" s="87" t="s">
        <v>845</v>
      </c>
      <c r="D4" s="87"/>
      <c r="E4" s="87"/>
      <c r="F4" s="87"/>
      <c r="G4" s="87"/>
      <c r="H4" s="87"/>
      <c r="I4" s="87"/>
      <c r="J4" s="87"/>
      <c r="K4" s="10"/>
      <c r="L4" s="10"/>
    </row>
    <row r="5" spans="2:14" ht="14.4" x14ac:dyDescent="0.3">
      <c r="C5" s="87" t="s">
        <v>15</v>
      </c>
      <c r="D5" s="87"/>
      <c r="E5" s="87"/>
      <c r="F5" s="87"/>
      <c r="G5" s="87"/>
      <c r="H5" s="87"/>
      <c r="I5" s="87"/>
      <c r="J5" s="87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5" t="s">
        <v>547</v>
      </c>
      <c r="D11" s="76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92"/>
      <c r="D12" s="92"/>
      <c r="E12" s="92"/>
      <c r="F12" s="93"/>
      <c r="G12" s="73">
        <f>SUM(G10:G11)</f>
        <v>514530.20999999996</v>
      </c>
      <c r="H12" s="74">
        <f>SUM(H10:H11)</f>
        <v>602</v>
      </c>
      <c r="I12" s="49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50"/>
      <c r="H14" s="50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85"/>
      <c r="D16" s="85"/>
      <c r="E16" s="85"/>
      <c r="F16" s="85"/>
      <c r="G16" s="85"/>
      <c r="H16" s="85"/>
      <c r="I16" s="11"/>
    </row>
    <row r="17" spans="3:23" x14ac:dyDescent="0.3">
      <c r="C17" s="14"/>
      <c r="D17" s="16"/>
      <c r="G17" s="37"/>
      <c r="H17" s="4"/>
    </row>
    <row r="18" spans="3:23" x14ac:dyDescent="0.3">
      <c r="C18" s="91"/>
      <c r="D18" s="91"/>
      <c r="E18" s="91"/>
      <c r="F18" s="91"/>
      <c r="G18" s="91"/>
      <c r="H18" s="91"/>
      <c r="I18" s="1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workbookViewId="0">
      <selection activeCell="J17" sqref="J17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6" t="s">
        <v>0</v>
      </c>
      <c r="E2" s="86"/>
      <c r="F2" s="86"/>
      <c r="G2" s="86"/>
      <c r="H2" s="86"/>
      <c r="I2" s="86"/>
      <c r="J2" s="86"/>
      <c r="K2" s="86"/>
      <c r="L2" s="86"/>
      <c r="M2" s="86"/>
    </row>
    <row r="3" spans="2:13" ht="15.6" x14ac:dyDescent="0.3">
      <c r="D3" s="86" t="s">
        <v>451</v>
      </c>
      <c r="E3" s="86"/>
      <c r="F3" s="86"/>
      <c r="G3" s="86"/>
      <c r="H3" s="86"/>
      <c r="I3" s="86"/>
      <c r="J3" s="86"/>
      <c r="K3" s="86"/>
      <c r="L3" s="86"/>
      <c r="M3" s="86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94" t="s">
        <v>548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B31" sqref="B31"/>
    </sheetView>
  </sheetViews>
  <sheetFormatPr baseColWidth="10" defaultColWidth="11.5546875" defaultRowHeight="13.8" x14ac:dyDescent="0.3"/>
  <cols>
    <col min="1" max="1" width="16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5" customWidth="1"/>
    <col min="11" max="11" width="14.33203125" style="55" bestFit="1" customWidth="1"/>
    <col min="12" max="12" width="16" style="56" bestFit="1" customWidth="1"/>
    <col min="13" max="13" width="15.109375" style="56" bestFit="1" customWidth="1"/>
    <col min="14" max="14" width="11.5546875" style="1"/>
    <col min="15" max="15" width="20.5546875" style="56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11" spans="4:5" x14ac:dyDescent="0.3">
      <c r="D11" s="1" t="s">
        <v>847</v>
      </c>
    </row>
    <row r="23" spans="1:18" x14ac:dyDescent="0.3">
      <c r="B23" s="5" t="s">
        <v>4</v>
      </c>
      <c r="C23" s="25"/>
      <c r="E23" s="1"/>
    </row>
    <row r="24" spans="1:18" x14ac:dyDescent="0.3">
      <c r="B24" s="85" t="s">
        <v>420</v>
      </c>
      <c r="C24" s="85"/>
      <c r="D24" s="85"/>
      <c r="E24" s="85"/>
      <c r="F24" s="85"/>
      <c r="G24" s="85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7"/>
      <c r="M26" s="57"/>
      <c r="N26" s="27"/>
      <c r="O26" s="57"/>
      <c r="P26" s="28"/>
      <c r="Q26" s="28"/>
      <c r="R26" s="28"/>
    </row>
    <row r="27" spans="1:18" s="11" customFormat="1" ht="41.4" x14ac:dyDescent="0.3">
      <c r="A27" s="58" t="s">
        <v>212</v>
      </c>
      <c r="B27" s="58" t="s">
        <v>213</v>
      </c>
      <c r="C27" s="58" t="s">
        <v>214</v>
      </c>
      <c r="D27" s="59" t="s">
        <v>215</v>
      </c>
      <c r="E27" s="60" t="s">
        <v>216</v>
      </c>
      <c r="F27" s="60" t="s">
        <v>217</v>
      </c>
      <c r="G27" s="60" t="s">
        <v>421</v>
      </c>
      <c r="H27" s="58" t="s">
        <v>218</v>
      </c>
      <c r="I27" s="58" t="s">
        <v>219</v>
      </c>
      <c r="J27" s="61" t="s">
        <v>220</v>
      </c>
      <c r="K27" s="60" t="s">
        <v>221</v>
      </c>
      <c r="L27" s="62" t="s">
        <v>222</v>
      </c>
      <c r="M27" s="63" t="s">
        <v>223</v>
      </c>
      <c r="N27" s="64" t="s">
        <v>224</v>
      </c>
      <c r="O27" s="62" t="s">
        <v>225</v>
      </c>
      <c r="P27" s="65" t="s">
        <v>226</v>
      </c>
      <c r="Q27" s="65" t="s">
        <v>227</v>
      </c>
      <c r="R27" s="66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95">
        <v>45747</v>
      </c>
      <c r="E28" s="30">
        <v>2025</v>
      </c>
      <c r="F28" s="30">
        <v>3</v>
      </c>
      <c r="G28" s="29" t="s">
        <v>552</v>
      </c>
      <c r="H28" t="s">
        <v>211</v>
      </c>
      <c r="I28" s="23" t="s">
        <v>553</v>
      </c>
      <c r="J28" s="23">
        <v>45761</v>
      </c>
      <c r="K28" s="23">
        <v>45768</v>
      </c>
      <c r="L28" s="67">
        <v>31200419.310001571</v>
      </c>
      <c r="M28" s="67">
        <v>24208307.05000101</v>
      </c>
      <c r="N28" s="68">
        <v>0.77589684963755678</v>
      </c>
      <c r="O28" s="67">
        <v>22902447.490000021</v>
      </c>
      <c r="P28" s="69">
        <v>9</v>
      </c>
      <c r="Q28" s="69" t="s">
        <v>848</v>
      </c>
      <c r="R28" s="69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s="23" t="s">
        <v>555</v>
      </c>
      <c r="J29" s="23">
        <v>41884</v>
      </c>
      <c r="K29" s="23">
        <v>41890</v>
      </c>
      <c r="L29" s="67">
        <v>2191327.190000033</v>
      </c>
      <c r="M29" s="67">
        <v>1721707.570000001</v>
      </c>
      <c r="N29" s="68">
        <v>0.78569169307846498</v>
      </c>
      <c r="O29" s="67">
        <v>1721707.570000001</v>
      </c>
      <c r="P29" s="69">
        <v>5</v>
      </c>
      <c r="Q29" s="69" t="s">
        <v>848</v>
      </c>
      <c r="R29" s="69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s="23" t="s">
        <v>557</v>
      </c>
      <c r="J30" s="23">
        <v>41365</v>
      </c>
      <c r="K30" s="23">
        <v>41365</v>
      </c>
      <c r="L30" s="67">
        <v>56325026.089997068</v>
      </c>
      <c r="M30" s="67">
        <v>53547613.939999543</v>
      </c>
      <c r="N30" s="68">
        <v>0.95068955413247869</v>
      </c>
      <c r="O30" s="67">
        <v>53547613.939999543</v>
      </c>
      <c r="P30" s="69">
        <v>6</v>
      </c>
      <c r="Q30" s="69" t="s">
        <v>849</v>
      </c>
      <c r="R30" s="69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s="23" t="s">
        <v>559</v>
      </c>
      <c r="J31" s="23">
        <v>43587</v>
      </c>
      <c r="K31" s="23">
        <v>43598</v>
      </c>
      <c r="L31" s="67">
        <v>114084.64</v>
      </c>
      <c r="M31" s="67">
        <v>51175.82</v>
      </c>
      <c r="N31" s="68">
        <v>0.44857765252184695</v>
      </c>
      <c r="O31" s="67">
        <v>51175.82</v>
      </c>
      <c r="P31" s="69">
        <v>58</v>
      </c>
      <c r="Q31" s="69" t="s">
        <v>850</v>
      </c>
      <c r="R31" s="69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s="23" t="s">
        <v>561</v>
      </c>
      <c r="J32" s="23">
        <v>43871</v>
      </c>
      <c r="K32" s="23">
        <v>43878</v>
      </c>
      <c r="L32" s="67">
        <v>42209.780000000021</v>
      </c>
      <c r="M32" s="67">
        <v>3042.82</v>
      </c>
      <c r="N32" s="68">
        <v>7.2088032678682495E-2</v>
      </c>
      <c r="O32" s="67">
        <v>3042.82</v>
      </c>
      <c r="P32" s="69">
        <v>36</v>
      </c>
      <c r="Q32" s="69" t="s">
        <v>851</v>
      </c>
      <c r="R32" s="69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s="23" t="s">
        <v>563</v>
      </c>
      <c r="J33" s="23">
        <v>42846</v>
      </c>
      <c r="K33" s="23">
        <v>42870</v>
      </c>
      <c r="L33" s="67">
        <v>33761.530000000013</v>
      </c>
      <c r="M33" s="67">
        <v>14458.239999999991</v>
      </c>
      <c r="N33" s="68">
        <v>0.42824599477571024</v>
      </c>
      <c r="O33" s="67">
        <v>12500.14</v>
      </c>
      <c r="P33" s="69">
        <v>222</v>
      </c>
      <c r="Q33" s="69" t="s">
        <v>852</v>
      </c>
      <c r="R33" s="69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s="23" t="s">
        <v>565</v>
      </c>
      <c r="J34" s="23">
        <v>43390</v>
      </c>
      <c r="K34" s="23">
        <v>43416</v>
      </c>
      <c r="L34" s="67">
        <v>114206.13</v>
      </c>
      <c r="M34" s="67">
        <v>72248.459999999977</v>
      </c>
      <c r="N34" s="68">
        <v>0.63261455405239608</v>
      </c>
      <c r="O34" s="67">
        <v>72083.859999999971</v>
      </c>
      <c r="P34" s="69">
        <v>64</v>
      </c>
      <c r="Q34" s="69" t="s">
        <v>853</v>
      </c>
      <c r="R34" s="69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s="23" t="s">
        <v>567</v>
      </c>
      <c r="J35" s="23">
        <v>44061</v>
      </c>
      <c r="K35" s="23">
        <v>44062</v>
      </c>
      <c r="L35" s="67">
        <v>173862.03999999969</v>
      </c>
      <c r="M35" s="67">
        <v>43302.499999999913</v>
      </c>
      <c r="N35" s="68">
        <v>0.24906241753519048</v>
      </c>
      <c r="O35" s="67">
        <v>40995.129999999917</v>
      </c>
      <c r="P35" s="69">
        <v>27</v>
      </c>
      <c r="Q35" s="69" t="s">
        <v>854</v>
      </c>
      <c r="R35" s="69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s="23" t="s">
        <v>569</v>
      </c>
      <c r="J36" s="23">
        <v>44203</v>
      </c>
      <c r="K36" s="23">
        <v>44214</v>
      </c>
      <c r="L36" s="67">
        <v>1376822.3000000019</v>
      </c>
      <c r="M36" s="67">
        <v>246669.90000000011</v>
      </c>
      <c r="N36" s="68">
        <v>0.17915885005639418</v>
      </c>
      <c r="O36" s="67">
        <v>241168.0100000001</v>
      </c>
      <c r="P36" s="69">
        <v>60</v>
      </c>
      <c r="Q36" s="69" t="s">
        <v>855</v>
      </c>
      <c r="R36" s="69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s="23" t="s">
        <v>571</v>
      </c>
      <c r="J37" s="23">
        <v>43496</v>
      </c>
      <c r="K37" s="23">
        <v>43507</v>
      </c>
      <c r="L37" s="67">
        <v>533839.48999999766</v>
      </c>
      <c r="M37" s="67">
        <v>226286.13999999969</v>
      </c>
      <c r="N37" s="68">
        <v>0.42388422782286245</v>
      </c>
      <c r="O37" s="67">
        <v>211953.78</v>
      </c>
      <c r="P37" s="69">
        <v>64</v>
      </c>
      <c r="Q37" s="69" t="s">
        <v>850</v>
      </c>
      <c r="R37" s="69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s="23" t="s">
        <v>573</v>
      </c>
      <c r="J38" s="23">
        <v>42983</v>
      </c>
      <c r="K38" s="23">
        <v>42999</v>
      </c>
      <c r="L38" s="67">
        <v>5526.4000000000005</v>
      </c>
      <c r="M38" s="67">
        <v>4118.3099999999986</v>
      </c>
      <c r="N38" s="68">
        <v>0.74520664447017915</v>
      </c>
      <c r="O38" s="67">
        <v>4118.3099999999986</v>
      </c>
      <c r="P38" s="69">
        <v>165</v>
      </c>
      <c r="Q38" s="69" t="s">
        <v>854</v>
      </c>
      <c r="R38" s="69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s="23" t="s">
        <v>575</v>
      </c>
      <c r="J39" s="23">
        <v>44987</v>
      </c>
      <c r="K39" s="23">
        <v>44992</v>
      </c>
      <c r="L39" s="67">
        <v>884758.09999999963</v>
      </c>
      <c r="M39" s="67">
        <v>175757.65</v>
      </c>
      <c r="N39" s="68">
        <v>0.19865051249601454</v>
      </c>
      <c r="O39" s="67">
        <v>164598.50000000009</v>
      </c>
      <c r="P39" s="69">
        <v>99</v>
      </c>
      <c r="Q39" s="69" t="s">
        <v>856</v>
      </c>
      <c r="R39" s="69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s="23" t="s">
        <v>577</v>
      </c>
      <c r="J40" s="23">
        <v>42695</v>
      </c>
      <c r="K40" s="23">
        <v>42716</v>
      </c>
      <c r="L40" s="67">
        <v>82567.53</v>
      </c>
      <c r="M40" s="67">
        <v>34709.06</v>
      </c>
      <c r="N40" s="68">
        <v>0.42037178537374192</v>
      </c>
      <c r="O40" s="67">
        <v>34709.06</v>
      </c>
      <c r="P40" s="69">
        <v>152</v>
      </c>
      <c r="Q40" s="69" t="s">
        <v>857</v>
      </c>
      <c r="R40" s="69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s="23" t="s">
        <v>579</v>
      </c>
      <c r="J41" s="23">
        <v>45071</v>
      </c>
      <c r="K41" s="23">
        <v>45071</v>
      </c>
      <c r="L41" s="67">
        <v>354596.48</v>
      </c>
      <c r="M41" s="67">
        <v>6759.18</v>
      </c>
      <c r="N41" s="68">
        <v>1.9061610538265921E-2</v>
      </c>
      <c r="O41" s="67">
        <v>6000</v>
      </c>
      <c r="P41" s="69">
        <v>100</v>
      </c>
      <c r="Q41" s="69" t="s">
        <v>856</v>
      </c>
      <c r="R41" s="69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s="23" t="s">
        <v>581</v>
      </c>
      <c r="J42" s="23">
        <v>42866</v>
      </c>
      <c r="K42" s="23">
        <v>42884</v>
      </c>
      <c r="L42" s="67">
        <v>12090.48</v>
      </c>
      <c r="M42" s="67">
        <v>6045.24</v>
      </c>
      <c r="N42" s="68">
        <v>0.5</v>
      </c>
      <c r="O42" s="67">
        <v>5722.3199999999988</v>
      </c>
      <c r="P42" s="69">
        <v>199</v>
      </c>
      <c r="Q42" s="69" t="s">
        <v>858</v>
      </c>
      <c r="R42" s="69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s="23" t="s">
        <v>583</v>
      </c>
      <c r="J43" s="23">
        <v>42065</v>
      </c>
      <c r="K43" s="23">
        <v>42069</v>
      </c>
      <c r="L43" s="67">
        <v>37705.929999999993</v>
      </c>
      <c r="M43" s="67">
        <v>37705.929999999993</v>
      </c>
      <c r="N43" s="68">
        <v>1</v>
      </c>
      <c r="O43" s="67">
        <v>37705.929999999993</v>
      </c>
      <c r="P43" s="69">
        <v>257</v>
      </c>
      <c r="Q43" s="69" t="s">
        <v>857</v>
      </c>
      <c r="R43" s="69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s="23" t="s">
        <v>584</v>
      </c>
      <c r="J44" s="23">
        <v>42601</v>
      </c>
      <c r="K44" s="23">
        <v>42625</v>
      </c>
      <c r="L44" s="67">
        <v>35487.620000000003</v>
      </c>
      <c r="M44" s="67">
        <v>31387.62</v>
      </c>
      <c r="N44" s="68">
        <v>0.8844667520673406</v>
      </c>
      <c r="O44" s="67">
        <v>28387.62</v>
      </c>
      <c r="P44" s="69">
        <v>91</v>
      </c>
      <c r="Q44" s="69" t="s">
        <v>853</v>
      </c>
      <c r="R44" s="69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s="23" t="s">
        <v>586</v>
      </c>
      <c r="J45" s="23">
        <v>42265</v>
      </c>
      <c r="K45" s="23">
        <v>42268</v>
      </c>
      <c r="L45" s="67">
        <v>9429312.8200000953</v>
      </c>
      <c r="M45" s="67">
        <v>7747351.8600000516</v>
      </c>
      <c r="N45" s="68">
        <v>0.82162422733154938</v>
      </c>
      <c r="O45" s="67">
        <v>7747351.8600000516</v>
      </c>
      <c r="P45" s="69">
        <v>10</v>
      </c>
      <c r="Q45" s="69" t="s">
        <v>850</v>
      </c>
      <c r="R45" s="69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s="23" t="s">
        <v>588</v>
      </c>
      <c r="J46" s="23">
        <v>43250</v>
      </c>
      <c r="K46" s="23">
        <v>43269</v>
      </c>
      <c r="L46" s="67">
        <v>553965.71000000159</v>
      </c>
      <c r="M46" s="67">
        <v>95011.359999999942</v>
      </c>
      <c r="N46" s="68">
        <v>0.17151126556190574</v>
      </c>
      <c r="O46" s="67">
        <v>91386.899999999951</v>
      </c>
      <c r="P46" s="69">
        <v>90</v>
      </c>
      <c r="Q46" s="69" t="s">
        <v>859</v>
      </c>
      <c r="R46" s="69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s="23" t="s">
        <v>590</v>
      </c>
      <c r="J47" s="23">
        <v>43727</v>
      </c>
      <c r="K47" s="23">
        <v>43738</v>
      </c>
      <c r="L47" s="67">
        <v>36725.1</v>
      </c>
      <c r="M47" s="67">
        <v>6286.78</v>
      </c>
      <c r="N47" s="68">
        <v>0.17118482999365556</v>
      </c>
      <c r="O47" s="67">
        <v>6286.78</v>
      </c>
      <c r="P47" s="69">
        <v>71</v>
      </c>
      <c r="Q47" s="69" t="s">
        <v>860</v>
      </c>
      <c r="R47" s="69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s="23" t="s">
        <v>591</v>
      </c>
      <c r="J48" s="23">
        <v>44203</v>
      </c>
      <c r="K48" s="23">
        <v>44214</v>
      </c>
      <c r="L48" s="67">
        <v>83072.170000000042</v>
      </c>
      <c r="M48" s="67">
        <v>20996.28</v>
      </c>
      <c r="N48" s="68">
        <v>0.25274746043109247</v>
      </c>
      <c r="O48" s="67">
        <v>18257.91</v>
      </c>
      <c r="P48" s="69">
        <v>80</v>
      </c>
      <c r="Q48" s="69" t="s">
        <v>851</v>
      </c>
      <c r="R48" s="69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s="23" t="s">
        <v>593</v>
      </c>
      <c r="J49" s="23">
        <v>44222</v>
      </c>
      <c r="K49" s="23">
        <v>44235</v>
      </c>
      <c r="L49" s="67">
        <v>113930.04</v>
      </c>
      <c r="M49" s="67">
        <v>12303</v>
      </c>
      <c r="N49" s="68">
        <v>0.10798732274648548</v>
      </c>
      <c r="O49" s="67">
        <v>11511</v>
      </c>
      <c r="P49" s="69">
        <v>227</v>
      </c>
      <c r="Q49" s="69" t="s">
        <v>854</v>
      </c>
      <c r="R49" s="69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s="23" t="s">
        <v>595</v>
      </c>
      <c r="J50" s="23">
        <v>44764</v>
      </c>
      <c r="K50" s="23">
        <v>44770</v>
      </c>
      <c r="L50" s="67">
        <v>2210273.9300000011</v>
      </c>
      <c r="M50" s="67">
        <v>272719.4599999999</v>
      </c>
      <c r="N50" s="68">
        <v>0.12338717671976512</v>
      </c>
      <c r="O50" s="67">
        <v>270926.87999999989</v>
      </c>
      <c r="P50" s="69">
        <v>34</v>
      </c>
      <c r="Q50" s="69" t="s">
        <v>861</v>
      </c>
      <c r="R50" s="69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s="23" t="s">
        <v>596</v>
      </c>
      <c r="J51" s="23">
        <v>43217</v>
      </c>
      <c r="K51" s="23">
        <v>43241</v>
      </c>
      <c r="L51" s="67">
        <v>208701.74000000011</v>
      </c>
      <c r="M51" s="67">
        <v>75532.940000000017</v>
      </c>
      <c r="N51" s="68">
        <v>0.3619181133803675</v>
      </c>
      <c r="O51" s="67">
        <v>69154.610000000059</v>
      </c>
      <c r="P51" s="69">
        <v>71</v>
      </c>
      <c r="Q51" s="69" t="s">
        <v>859</v>
      </c>
      <c r="R51" s="69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s="23" t="s">
        <v>598</v>
      </c>
      <c r="J52" s="23">
        <v>43006</v>
      </c>
      <c r="K52" s="23">
        <v>43024</v>
      </c>
      <c r="L52" s="67">
        <v>350984.8</v>
      </c>
      <c r="M52" s="67">
        <v>44363.359999999993</v>
      </c>
      <c r="N52" s="68">
        <v>0.12639681262550401</v>
      </c>
      <c r="O52" s="67">
        <v>44363.359999999993</v>
      </c>
      <c r="P52" s="69">
        <v>58</v>
      </c>
      <c r="Q52" s="69" t="s">
        <v>862</v>
      </c>
      <c r="R52" s="69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s="23" t="s">
        <v>599</v>
      </c>
      <c r="J53" s="23">
        <v>42832</v>
      </c>
      <c r="K53" s="23">
        <v>42857</v>
      </c>
      <c r="L53" s="67">
        <v>2301.56</v>
      </c>
      <c r="M53" s="67">
        <v>1145.96</v>
      </c>
      <c r="N53" s="68">
        <v>0.49790576826152699</v>
      </c>
      <c r="O53" s="67">
        <v>1139.77</v>
      </c>
      <c r="P53" s="69">
        <v>192</v>
      </c>
      <c r="Q53" s="69" t="s">
        <v>863</v>
      </c>
      <c r="R53" s="69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s="23" t="s">
        <v>601</v>
      </c>
      <c r="J54" s="23">
        <v>41820</v>
      </c>
      <c r="K54" s="23">
        <v>41820</v>
      </c>
      <c r="L54" s="67">
        <v>896591.60000002431</v>
      </c>
      <c r="M54" s="67">
        <v>605427.72000000265</v>
      </c>
      <c r="N54" s="68">
        <v>0.67525473136262515</v>
      </c>
      <c r="O54" s="67">
        <v>605427.72000000265</v>
      </c>
      <c r="P54" s="69">
        <v>5</v>
      </c>
      <c r="Q54" s="69" t="s">
        <v>850</v>
      </c>
      <c r="R54" s="69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s="23" t="s">
        <v>602</v>
      </c>
      <c r="J55" s="23">
        <v>41991</v>
      </c>
      <c r="K55" s="23">
        <v>41992</v>
      </c>
      <c r="L55" s="67">
        <v>419622.46000000031</v>
      </c>
      <c r="M55" s="67">
        <v>39561.529999999977</v>
      </c>
      <c r="N55" s="68">
        <v>9.4278866769905378E-2</v>
      </c>
      <c r="O55" s="67">
        <v>39561.529999999977</v>
      </c>
      <c r="P55" s="69">
        <v>103</v>
      </c>
      <c r="Q55" s="69" t="s">
        <v>864</v>
      </c>
      <c r="R55" s="69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s="23" t="s">
        <v>604</v>
      </c>
      <c r="J56" s="23">
        <v>45183</v>
      </c>
      <c r="K56" s="23">
        <v>45187</v>
      </c>
      <c r="L56" s="67">
        <v>14350063.48000004</v>
      </c>
      <c r="M56" s="67">
        <v>9245330.1100000143</v>
      </c>
      <c r="N56" s="68">
        <v>0.64427102520385426</v>
      </c>
      <c r="O56" s="67">
        <v>8902457.8400000054</v>
      </c>
      <c r="P56" s="69">
        <v>51</v>
      </c>
      <c r="Q56" s="69" t="s">
        <v>856</v>
      </c>
      <c r="R56" s="69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s="23" t="s">
        <v>606</v>
      </c>
      <c r="J57" s="23">
        <v>42682</v>
      </c>
      <c r="K57" s="23">
        <v>42688</v>
      </c>
      <c r="L57" s="67">
        <v>424971.72000001778</v>
      </c>
      <c r="M57" s="67">
        <v>185945.72000000361</v>
      </c>
      <c r="N57" s="68">
        <v>0.43754845616549692</v>
      </c>
      <c r="O57" s="67">
        <v>182078.21000000369</v>
      </c>
      <c r="P57" s="69">
        <v>4</v>
      </c>
      <c r="Q57" s="69" t="s">
        <v>861</v>
      </c>
      <c r="R57" s="69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s="23" t="s">
        <v>607</v>
      </c>
      <c r="J58" s="23">
        <v>42808</v>
      </c>
      <c r="K58" s="23">
        <v>42821</v>
      </c>
      <c r="L58" s="67">
        <v>133229.46</v>
      </c>
      <c r="M58" s="67">
        <v>39223.769999999997</v>
      </c>
      <c r="N58" s="68">
        <v>0.29440763326669639</v>
      </c>
      <c r="O58" s="67">
        <v>37336.390000000007</v>
      </c>
      <c r="P58" s="69">
        <v>162</v>
      </c>
      <c r="Q58" s="69" t="s">
        <v>863</v>
      </c>
      <c r="R58" s="69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s="23" t="s">
        <v>609</v>
      </c>
      <c r="J59" s="23">
        <v>43585</v>
      </c>
      <c r="K59" s="23">
        <v>43598</v>
      </c>
      <c r="L59" s="67">
        <v>58380.989999999983</v>
      </c>
      <c r="M59" s="67">
        <v>47552.100000000042</v>
      </c>
      <c r="N59" s="68">
        <v>0.81451342294812157</v>
      </c>
      <c r="O59" s="67">
        <v>47424.860000000037</v>
      </c>
      <c r="P59" s="69">
        <v>296</v>
      </c>
      <c r="Q59" s="69" t="s">
        <v>854</v>
      </c>
      <c r="R59" s="69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s="23" t="s">
        <v>611</v>
      </c>
      <c r="J60" s="23">
        <v>43182</v>
      </c>
      <c r="K60" s="23">
        <v>43199</v>
      </c>
      <c r="L60" s="67">
        <v>71492.050000000047</v>
      </c>
      <c r="M60" s="67">
        <v>31278.21000000001</v>
      </c>
      <c r="N60" s="68">
        <v>0.43750612830377628</v>
      </c>
      <c r="O60" s="67">
        <v>28820.400000000009</v>
      </c>
      <c r="P60" s="69">
        <v>110</v>
      </c>
      <c r="Q60" s="69" t="s">
        <v>863</v>
      </c>
      <c r="R60" s="69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s="23" t="s">
        <v>613</v>
      </c>
      <c r="J61" s="23">
        <v>44011</v>
      </c>
      <c r="K61" s="23">
        <v>44014</v>
      </c>
      <c r="L61" s="67">
        <v>1793.81</v>
      </c>
      <c r="M61" s="67">
        <v>1000</v>
      </c>
      <c r="N61" s="68">
        <v>0.55747264203009239</v>
      </c>
      <c r="O61" s="67">
        <v>1000</v>
      </c>
      <c r="P61" s="69">
        <v>167</v>
      </c>
      <c r="Q61" s="69" t="s">
        <v>854</v>
      </c>
      <c r="R61" s="69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s="23" t="s">
        <v>614</v>
      </c>
      <c r="J62" s="23">
        <v>42145</v>
      </c>
      <c r="K62" s="23">
        <v>42145</v>
      </c>
      <c r="L62" s="67">
        <v>27120.790000000012</v>
      </c>
      <c r="M62" s="67">
        <v>20827.78000000001</v>
      </c>
      <c r="N62" s="68">
        <v>0.76796361757898646</v>
      </c>
      <c r="O62" s="67">
        <v>20827.78000000001</v>
      </c>
      <c r="P62" s="69">
        <v>161</v>
      </c>
      <c r="Q62" s="69" t="s">
        <v>865</v>
      </c>
      <c r="R62" s="69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s="23" t="s">
        <v>599</v>
      </c>
      <c r="J63" s="23">
        <v>42837</v>
      </c>
      <c r="K63" s="23">
        <v>42863</v>
      </c>
      <c r="L63" s="67">
        <v>88135.03</v>
      </c>
      <c r="M63" s="67">
        <v>61398.729999999967</v>
      </c>
      <c r="N63" s="68">
        <v>0.69664388836084779</v>
      </c>
      <c r="O63" s="67">
        <v>60185.869999999974</v>
      </c>
      <c r="P63" s="69">
        <v>192</v>
      </c>
      <c r="Q63" s="69" t="s">
        <v>857</v>
      </c>
      <c r="R63" s="69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s="23" t="s">
        <v>616</v>
      </c>
      <c r="J64" s="23">
        <v>42804</v>
      </c>
      <c r="K64" s="23">
        <v>42821</v>
      </c>
      <c r="L64" s="67">
        <v>494995.62000000337</v>
      </c>
      <c r="M64" s="67">
        <v>371398.47000000149</v>
      </c>
      <c r="N64" s="68">
        <v>0.75030657847032856</v>
      </c>
      <c r="O64" s="67">
        <v>359370.54000000108</v>
      </c>
      <c r="P64" s="69">
        <v>74</v>
      </c>
      <c r="Q64" s="69" t="s">
        <v>852</v>
      </c>
      <c r="R64" s="69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s="23" t="s">
        <v>617</v>
      </c>
      <c r="J65" s="23">
        <v>43495</v>
      </c>
      <c r="K65" s="23">
        <v>43507</v>
      </c>
      <c r="L65" s="67">
        <v>51571.97999999996</v>
      </c>
      <c r="M65" s="67">
        <v>23870.12999999999</v>
      </c>
      <c r="N65" s="68">
        <v>0.46285075732985254</v>
      </c>
      <c r="O65" s="67">
        <v>21913.38</v>
      </c>
      <c r="P65" s="69">
        <v>71</v>
      </c>
      <c r="Q65" s="69" t="s">
        <v>854</v>
      </c>
      <c r="R65" s="69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s="23" t="s">
        <v>619</v>
      </c>
      <c r="J66" s="23">
        <v>42265</v>
      </c>
      <c r="K66" s="23">
        <v>42265</v>
      </c>
      <c r="L66" s="67">
        <v>55219.37</v>
      </c>
      <c r="M66" s="67">
        <v>28023.3</v>
      </c>
      <c r="N66" s="68">
        <v>0.50749039693861042</v>
      </c>
      <c r="O66" s="67">
        <v>28023.3</v>
      </c>
      <c r="P66" s="69">
        <v>468</v>
      </c>
      <c r="Q66" s="69" t="s">
        <v>866</v>
      </c>
      <c r="R66" s="69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s="23" t="s">
        <v>620</v>
      </c>
      <c r="J67" s="23">
        <v>42268</v>
      </c>
      <c r="K67" s="23">
        <v>42268</v>
      </c>
      <c r="L67" s="67">
        <v>807927.86000002804</v>
      </c>
      <c r="M67" s="67">
        <v>727068.52000001236</v>
      </c>
      <c r="N67" s="68">
        <v>0.89991762383337925</v>
      </c>
      <c r="O67" s="67">
        <v>727068.52000001236</v>
      </c>
      <c r="P67" s="69">
        <v>5</v>
      </c>
      <c r="Q67" s="69" t="s">
        <v>867</v>
      </c>
      <c r="R67" s="69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s="23" t="s">
        <v>621</v>
      </c>
      <c r="J68" s="23">
        <v>42796</v>
      </c>
      <c r="K68" s="23">
        <v>42808</v>
      </c>
      <c r="L68" s="67">
        <v>433.76</v>
      </c>
      <c r="M68" s="67">
        <v>433.76</v>
      </c>
      <c r="N68" s="68">
        <v>1</v>
      </c>
      <c r="O68" s="67">
        <v>184.66</v>
      </c>
      <c r="P68" s="69">
        <v>169</v>
      </c>
      <c r="Q68" s="69" t="s">
        <v>862</v>
      </c>
      <c r="R68" s="69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s="23" t="s">
        <v>623</v>
      </c>
      <c r="J69" s="23">
        <v>44469</v>
      </c>
      <c r="K69" s="23">
        <v>44480</v>
      </c>
      <c r="L69" s="67">
        <v>105057.27</v>
      </c>
      <c r="M69" s="67">
        <v>15958.67</v>
      </c>
      <c r="N69" s="68">
        <v>0.15190448028965534</v>
      </c>
      <c r="O69" s="67">
        <v>15638.819999999991</v>
      </c>
      <c r="P69" s="69">
        <v>29</v>
      </c>
      <c r="Q69" s="69" t="s">
        <v>861</v>
      </c>
      <c r="R69" s="69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s="23" t="s">
        <v>625</v>
      </c>
      <c r="J70" s="23">
        <v>45643</v>
      </c>
      <c r="K70" s="23">
        <v>45645</v>
      </c>
      <c r="L70" s="67">
        <v>108168757.269999</v>
      </c>
      <c r="M70" s="67">
        <v>82359436.389999747</v>
      </c>
      <c r="N70" s="68">
        <v>0.76139763891733681</v>
      </c>
      <c r="O70" s="67">
        <v>80341327.279999822</v>
      </c>
      <c r="P70" s="69">
        <v>10</v>
      </c>
      <c r="Q70" s="69" t="s">
        <v>848</v>
      </c>
      <c r="R70" s="69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s="23" t="s">
        <v>627</v>
      </c>
      <c r="J71" s="23">
        <v>43062</v>
      </c>
      <c r="K71" s="23">
        <v>43080</v>
      </c>
      <c r="L71" s="67">
        <v>6690551.0799998445</v>
      </c>
      <c r="M71" s="67">
        <v>1517929.9400000109</v>
      </c>
      <c r="N71" s="68">
        <v>0.22687666858079591</v>
      </c>
      <c r="O71" s="67">
        <v>1506164.6800000099</v>
      </c>
      <c r="P71" s="69">
        <v>65</v>
      </c>
      <c r="Q71" s="69" t="s">
        <v>862</v>
      </c>
      <c r="R71" s="69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s="23" t="s">
        <v>628</v>
      </c>
      <c r="J72" s="23">
        <v>42608</v>
      </c>
      <c r="K72" s="23">
        <v>42625</v>
      </c>
      <c r="L72" s="67">
        <v>81695.400000000067</v>
      </c>
      <c r="M72" s="67">
        <v>23028.869999999992</v>
      </c>
      <c r="N72" s="68">
        <v>0.28188698506892645</v>
      </c>
      <c r="O72" s="67">
        <v>21596.35999999999</v>
      </c>
      <c r="P72" s="69">
        <v>104</v>
      </c>
      <c r="Q72" s="69" t="s">
        <v>862</v>
      </c>
      <c r="R72" s="69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s="23" t="s">
        <v>630</v>
      </c>
      <c r="J73" s="23">
        <v>42292</v>
      </c>
      <c r="K73" s="23">
        <v>42296</v>
      </c>
      <c r="L73" s="67">
        <v>3189.54</v>
      </c>
      <c r="M73" s="67">
        <v>2633.84</v>
      </c>
      <c r="N73" s="68">
        <v>0.82577424957830914</v>
      </c>
      <c r="O73" s="67">
        <v>2633.84</v>
      </c>
      <c r="P73" s="69">
        <v>130</v>
      </c>
      <c r="Q73" s="69" t="s">
        <v>860</v>
      </c>
      <c r="R73" s="69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s="23" t="s">
        <v>632</v>
      </c>
      <c r="J74" s="23">
        <v>42179</v>
      </c>
      <c r="K74" s="23">
        <v>42179</v>
      </c>
      <c r="L74" s="67">
        <v>16577.80000000001</v>
      </c>
      <c r="M74" s="67">
        <v>6250.88</v>
      </c>
      <c r="N74" s="68">
        <v>0.37706330152372425</v>
      </c>
      <c r="O74" s="67">
        <v>6250.88</v>
      </c>
      <c r="P74" s="69">
        <v>126</v>
      </c>
      <c r="Q74" s="69" t="s">
        <v>852</v>
      </c>
      <c r="R74" s="69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s="23" t="s">
        <v>633</v>
      </c>
      <c r="J75" s="23">
        <v>43087</v>
      </c>
      <c r="K75" s="23">
        <v>43095</v>
      </c>
      <c r="L75" s="67">
        <v>6696403.2899995288</v>
      </c>
      <c r="M75" s="67">
        <v>3419394.5999999992</v>
      </c>
      <c r="N75" s="68">
        <v>0.5106315214178565</v>
      </c>
      <c r="O75" s="67">
        <v>3383734.5000000019</v>
      </c>
      <c r="P75" s="69">
        <v>5</v>
      </c>
      <c r="Q75" s="69" t="s">
        <v>861</v>
      </c>
      <c r="R75" s="69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s="23" t="s">
        <v>635</v>
      </c>
      <c r="J76" s="23">
        <v>42760</v>
      </c>
      <c r="K76" s="23">
        <v>42767</v>
      </c>
      <c r="L76" s="67">
        <v>154516.3200000003</v>
      </c>
      <c r="M76" s="67">
        <v>100934.4099999999</v>
      </c>
      <c r="N76" s="68">
        <v>0.65322815091635433</v>
      </c>
      <c r="O76" s="67">
        <v>92480.129999999932</v>
      </c>
      <c r="P76" s="69">
        <v>3</v>
      </c>
      <c r="Q76" s="69" t="s">
        <v>851</v>
      </c>
      <c r="R76" s="69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s="23" t="s">
        <v>636</v>
      </c>
      <c r="J77" s="23">
        <v>42663</v>
      </c>
      <c r="K77" s="23">
        <v>42688</v>
      </c>
      <c r="L77" s="67">
        <v>8168.1400000000021</v>
      </c>
      <c r="M77" s="67">
        <v>6584.0700000000043</v>
      </c>
      <c r="N77" s="68">
        <v>0.8060672319524399</v>
      </c>
      <c r="O77" s="67">
        <v>6268.1100000000042</v>
      </c>
      <c r="P77" s="69">
        <v>93</v>
      </c>
      <c r="Q77" s="69" t="s">
        <v>850</v>
      </c>
      <c r="R77" s="69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s="23" t="s">
        <v>637</v>
      </c>
      <c r="J78" s="23">
        <v>42933</v>
      </c>
      <c r="K78" s="23">
        <v>42954</v>
      </c>
      <c r="L78" s="67">
        <v>1277580.710000003</v>
      </c>
      <c r="M78" s="67">
        <v>553601.87000000139</v>
      </c>
      <c r="N78" s="68">
        <v>0.43332046708814198</v>
      </c>
      <c r="O78" s="67">
        <v>544409.3100000018</v>
      </c>
      <c r="P78" s="69">
        <v>98</v>
      </c>
      <c r="Q78" s="69" t="s">
        <v>853</v>
      </c>
      <c r="R78" s="69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s="23" t="s">
        <v>639</v>
      </c>
      <c r="J79" s="23">
        <v>45030</v>
      </c>
      <c r="K79" s="23">
        <v>45034</v>
      </c>
      <c r="L79" s="67">
        <v>10215433.109999999</v>
      </c>
      <c r="M79" s="67">
        <v>451661.22000000009</v>
      </c>
      <c r="N79" s="68">
        <v>4.4213614355505297E-2</v>
      </c>
      <c r="O79" s="67">
        <v>446153.15000000008</v>
      </c>
      <c r="P79" s="69">
        <v>421</v>
      </c>
      <c r="Q79" s="69" t="s">
        <v>849</v>
      </c>
      <c r="R79" s="69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s="23" t="s">
        <v>640</v>
      </c>
      <c r="J80" s="23">
        <v>42780</v>
      </c>
      <c r="K80" s="23">
        <v>42800</v>
      </c>
      <c r="L80" s="67">
        <v>26537.389999999989</v>
      </c>
      <c r="M80" s="67">
        <v>15700.430000000009</v>
      </c>
      <c r="N80" s="68">
        <v>0.59163429410352775</v>
      </c>
      <c r="O80" s="67">
        <v>15672.760000000009</v>
      </c>
      <c r="P80" s="69">
        <v>172</v>
      </c>
      <c r="Q80" s="69" t="s">
        <v>860</v>
      </c>
      <c r="R80" s="69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s="23" t="s">
        <v>641</v>
      </c>
      <c r="J81" s="23">
        <v>42811</v>
      </c>
      <c r="K81" s="23">
        <v>42816</v>
      </c>
      <c r="L81" s="67">
        <v>41432.980000000003</v>
      </c>
      <c r="M81" s="67">
        <v>22863.839999999989</v>
      </c>
      <c r="N81" s="68">
        <v>0.55182707109167595</v>
      </c>
      <c r="O81" s="67">
        <v>22863.839999999989</v>
      </c>
      <c r="P81" s="69">
        <v>67</v>
      </c>
      <c r="Q81" s="69" t="s">
        <v>868</v>
      </c>
      <c r="R81" s="69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s="23" t="s">
        <v>642</v>
      </c>
      <c r="J82" s="23">
        <v>45441</v>
      </c>
      <c r="K82" s="23">
        <v>45443</v>
      </c>
      <c r="L82" s="67">
        <v>450588.4499999996</v>
      </c>
      <c r="M82" s="67">
        <v>76493.680000000022</v>
      </c>
      <c r="N82" s="68">
        <v>0.16976396088270812</v>
      </c>
      <c r="O82" s="67">
        <v>63127.120000000017</v>
      </c>
      <c r="P82" s="69">
        <v>229</v>
      </c>
      <c r="Q82" s="69" t="s">
        <v>849</v>
      </c>
      <c r="R82" s="69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s="23" t="s">
        <v>643</v>
      </c>
      <c r="J83" s="23">
        <v>42824</v>
      </c>
      <c r="K83" s="23">
        <v>42849</v>
      </c>
      <c r="L83" s="67">
        <v>52244.87000000089</v>
      </c>
      <c r="M83" s="67">
        <v>27596.509999999798</v>
      </c>
      <c r="N83" s="68">
        <v>0.5282147318961522</v>
      </c>
      <c r="O83" s="67">
        <v>21649.359999999961</v>
      </c>
      <c r="P83" s="69">
        <v>191</v>
      </c>
      <c r="Q83" s="69" t="s">
        <v>860</v>
      </c>
      <c r="R83" s="69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s="23" t="s">
        <v>644</v>
      </c>
      <c r="J84" s="23">
        <v>42725</v>
      </c>
      <c r="K84" s="23">
        <v>42754</v>
      </c>
      <c r="L84" s="67">
        <v>9886.6600000000053</v>
      </c>
      <c r="M84" s="67">
        <v>6789.7499999999973</v>
      </c>
      <c r="N84" s="68">
        <v>0.68675872337068267</v>
      </c>
      <c r="O84" s="67">
        <v>6747.1099999999979</v>
      </c>
      <c r="P84" s="69">
        <v>125</v>
      </c>
      <c r="Q84" s="69" t="s">
        <v>855</v>
      </c>
      <c r="R84" s="69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s="23" t="s">
        <v>583</v>
      </c>
      <c r="J85" s="23">
        <v>42069</v>
      </c>
      <c r="K85" s="23">
        <v>42069</v>
      </c>
      <c r="L85" s="67">
        <v>134898.2600000001</v>
      </c>
      <c r="M85" s="67">
        <v>117309.69</v>
      </c>
      <c r="N85" s="68">
        <v>0.86961603507710117</v>
      </c>
      <c r="O85" s="67">
        <v>117309.69</v>
      </c>
      <c r="P85" s="69">
        <v>217</v>
      </c>
      <c r="Q85" s="69" t="s">
        <v>869</v>
      </c>
      <c r="R85" s="69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s="23" t="s">
        <v>646</v>
      </c>
      <c r="J86" s="23">
        <v>42951</v>
      </c>
      <c r="K86" s="23">
        <v>42961</v>
      </c>
      <c r="L86" s="67">
        <v>218561.450000001</v>
      </c>
      <c r="M86" s="67">
        <v>38973.299999999967</v>
      </c>
      <c r="N86" s="68">
        <v>0.17831735651460853</v>
      </c>
      <c r="O86" s="67">
        <v>37323.079999999944</v>
      </c>
      <c r="P86" s="69">
        <v>334</v>
      </c>
      <c r="Q86" s="69" t="s">
        <v>867</v>
      </c>
      <c r="R86" s="69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s="23" t="s">
        <v>648</v>
      </c>
      <c r="J87" s="23">
        <v>45187</v>
      </c>
      <c r="K87" s="23">
        <v>45189</v>
      </c>
      <c r="L87" s="67">
        <v>5058788.040000014</v>
      </c>
      <c r="M87" s="67">
        <v>1026876.160000001</v>
      </c>
      <c r="N87" s="68">
        <v>0.20298857194261852</v>
      </c>
      <c r="O87" s="67">
        <v>999406.54000000039</v>
      </c>
      <c r="P87" s="69">
        <v>7</v>
      </c>
      <c r="Q87" s="69" t="s">
        <v>856</v>
      </c>
      <c r="R87" s="69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s="23" t="s">
        <v>650</v>
      </c>
      <c r="J88" s="23">
        <v>41915</v>
      </c>
      <c r="K88" s="23">
        <v>41915</v>
      </c>
      <c r="L88" s="67">
        <v>107885725.00000259</v>
      </c>
      <c r="M88" s="67">
        <v>9106962.5900000446</v>
      </c>
      <c r="N88" s="68">
        <v>8.4413045284719782E-2</v>
      </c>
      <c r="O88" s="67">
        <v>9106962.5900000446</v>
      </c>
      <c r="P88" s="69">
        <v>333</v>
      </c>
      <c r="Q88" s="69" t="s">
        <v>848</v>
      </c>
      <c r="R88" s="69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s="23" t="s">
        <v>651</v>
      </c>
      <c r="J89" s="23">
        <v>42822</v>
      </c>
      <c r="K89" s="23">
        <v>42849</v>
      </c>
      <c r="L89" s="67">
        <v>61403.739999999983</v>
      </c>
      <c r="M89" s="67">
        <v>53692.229999999967</v>
      </c>
      <c r="N89" s="68">
        <v>0.87441302435323942</v>
      </c>
      <c r="O89" s="67">
        <v>53036.639999999978</v>
      </c>
      <c r="P89" s="69">
        <v>173</v>
      </c>
      <c r="Q89" s="69" t="s">
        <v>870</v>
      </c>
      <c r="R89" s="69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s="23" t="s">
        <v>653</v>
      </c>
      <c r="J90" s="23">
        <v>42870</v>
      </c>
      <c r="K90" s="23">
        <v>42891</v>
      </c>
      <c r="L90" s="67">
        <v>412449.62000000058</v>
      </c>
      <c r="M90" s="67">
        <v>334662.57000000018</v>
      </c>
      <c r="N90" s="68">
        <v>0.8114022992674832</v>
      </c>
      <c r="O90" s="67">
        <v>328474.3600000001</v>
      </c>
      <c r="P90" s="69">
        <v>176</v>
      </c>
      <c r="Q90" s="69" t="s">
        <v>858</v>
      </c>
      <c r="R90" s="69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s="23" t="s">
        <v>654</v>
      </c>
      <c r="J91" s="23">
        <v>43131</v>
      </c>
      <c r="K91" s="23">
        <v>43145</v>
      </c>
      <c r="L91" s="67">
        <v>5902.47</v>
      </c>
      <c r="M91" s="67">
        <v>2061.39</v>
      </c>
      <c r="N91" s="68">
        <v>0.34924192753203315</v>
      </c>
      <c r="O91" s="67">
        <v>2061.39</v>
      </c>
      <c r="P91" s="69">
        <v>111</v>
      </c>
      <c r="Q91" s="69" t="s">
        <v>855</v>
      </c>
      <c r="R91" s="69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s="23" t="s">
        <v>656</v>
      </c>
      <c r="J92" s="23">
        <v>42507</v>
      </c>
      <c r="K92" s="23">
        <v>42527</v>
      </c>
      <c r="L92" s="67">
        <v>159586.78999999989</v>
      </c>
      <c r="M92" s="67">
        <v>16225.80999999999</v>
      </c>
      <c r="N92" s="68">
        <v>0.10167389167988153</v>
      </c>
      <c r="O92" s="67">
        <v>15029.55</v>
      </c>
      <c r="P92" s="69">
        <v>132</v>
      </c>
      <c r="Q92" s="69" t="s">
        <v>862</v>
      </c>
      <c r="R92" s="69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s="23" t="s">
        <v>657</v>
      </c>
      <c r="J93" s="23">
        <v>42557</v>
      </c>
      <c r="K93" s="23">
        <v>42576</v>
      </c>
      <c r="L93" s="67">
        <v>26219.879999999979</v>
      </c>
      <c r="M93" s="67">
        <v>14684.06</v>
      </c>
      <c r="N93" s="68">
        <v>0.56003536248068297</v>
      </c>
      <c r="O93" s="67">
        <v>11348.6</v>
      </c>
      <c r="P93" s="69">
        <v>164</v>
      </c>
      <c r="Q93" s="69" t="s">
        <v>863</v>
      </c>
      <c r="R93" s="69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s="23" t="s">
        <v>658</v>
      </c>
      <c r="J94" s="23">
        <v>42451</v>
      </c>
      <c r="K94" s="23">
        <v>42459</v>
      </c>
      <c r="L94" s="67">
        <v>1948.08</v>
      </c>
      <c r="M94" s="67">
        <v>1131.56</v>
      </c>
      <c r="N94" s="68">
        <v>0.58085910229559357</v>
      </c>
      <c r="O94" s="67">
        <v>1068.5899999999999</v>
      </c>
      <c r="P94" s="69">
        <v>88</v>
      </c>
      <c r="Q94" s="69" t="s">
        <v>867</v>
      </c>
      <c r="R94" s="69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s="23" t="s">
        <v>660</v>
      </c>
      <c r="J95" s="23">
        <v>45896</v>
      </c>
      <c r="K95" s="23">
        <v>45898</v>
      </c>
      <c r="L95" s="67">
        <v>158925986.61999649</v>
      </c>
      <c r="M95" s="67">
        <v>77172387.410003245</v>
      </c>
      <c r="N95" s="68">
        <v>0.48558696441839933</v>
      </c>
      <c r="O95" s="67">
        <v>73021933.439999998</v>
      </c>
      <c r="P95" s="69">
        <v>2</v>
      </c>
      <c r="Q95" s="69" t="s">
        <v>848</v>
      </c>
      <c r="R95" s="69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s="23" t="s">
        <v>662</v>
      </c>
      <c r="J96" s="23">
        <v>42815</v>
      </c>
      <c r="K96" s="23">
        <v>42849</v>
      </c>
      <c r="L96" s="67">
        <v>145916.18</v>
      </c>
      <c r="M96" s="67">
        <v>38143.47</v>
      </c>
      <c r="N96" s="68">
        <v>0.26140671994017389</v>
      </c>
      <c r="O96" s="67">
        <v>38143.47</v>
      </c>
      <c r="P96" s="69">
        <v>207</v>
      </c>
      <c r="Q96" s="69" t="s">
        <v>858</v>
      </c>
      <c r="R96" s="69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s="23" t="s">
        <v>664</v>
      </c>
      <c r="J97" s="23">
        <v>42153</v>
      </c>
      <c r="K97" s="23">
        <v>42153</v>
      </c>
      <c r="L97" s="67">
        <v>0</v>
      </c>
      <c r="M97" s="67">
        <v>6950.64</v>
      </c>
      <c r="N97" s="68" t="e">
        <v>#DIV/0!</v>
      </c>
      <c r="O97" s="67">
        <v>6950.64</v>
      </c>
      <c r="P97" s="69">
        <v>149</v>
      </c>
      <c r="Q97" s="69" t="s">
        <v>871</v>
      </c>
      <c r="R97" s="69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s="23" t="s">
        <v>665</v>
      </c>
      <c r="J98" s="23">
        <v>42865</v>
      </c>
      <c r="K98" s="23">
        <v>42891</v>
      </c>
      <c r="L98" s="67">
        <v>50895.770000000019</v>
      </c>
      <c r="M98" s="67">
        <v>32936.55999999999</v>
      </c>
      <c r="N98" s="68">
        <v>0.64713747331064997</v>
      </c>
      <c r="O98" s="67">
        <v>30978.01999999999</v>
      </c>
      <c r="P98" s="69">
        <v>72</v>
      </c>
      <c r="Q98" s="69" t="s">
        <v>858</v>
      </c>
      <c r="R98" s="69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s="23" t="s">
        <v>666</v>
      </c>
      <c r="J99" s="23">
        <v>42996</v>
      </c>
      <c r="K99" s="23">
        <v>43018</v>
      </c>
      <c r="L99" s="67">
        <v>221143.67999999999</v>
      </c>
      <c r="M99" s="67">
        <v>23784.70999999997</v>
      </c>
      <c r="N99" s="68">
        <v>0.10755319799326832</v>
      </c>
      <c r="O99" s="67">
        <v>23646.059999999979</v>
      </c>
      <c r="P99" s="69">
        <v>44</v>
      </c>
      <c r="Q99" s="69" t="s">
        <v>859</v>
      </c>
      <c r="R99" s="69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s="23" t="s">
        <v>667</v>
      </c>
      <c r="J100" s="23">
        <v>42978</v>
      </c>
      <c r="K100" s="23">
        <v>42996</v>
      </c>
      <c r="L100" s="67">
        <v>81856.67</v>
      </c>
      <c r="M100" s="67">
        <v>7470</v>
      </c>
      <c r="N100" s="68">
        <v>9.1257071659523903E-2</v>
      </c>
      <c r="O100" s="67">
        <v>7470</v>
      </c>
      <c r="P100" s="69">
        <v>139</v>
      </c>
      <c r="Q100" s="69" t="s">
        <v>850</v>
      </c>
      <c r="R100" s="69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s="23" t="s">
        <v>602</v>
      </c>
      <c r="J101" s="23">
        <v>41991</v>
      </c>
      <c r="K101" s="23">
        <v>41992</v>
      </c>
      <c r="L101" s="67">
        <v>46674.14</v>
      </c>
      <c r="M101" s="67">
        <v>6570.9700000000012</v>
      </c>
      <c r="N101" s="68">
        <v>0.14078395445529368</v>
      </c>
      <c r="O101" s="67">
        <v>6570.9700000000012</v>
      </c>
      <c r="P101" s="69">
        <v>103</v>
      </c>
      <c r="Q101" s="69" t="s">
        <v>864</v>
      </c>
      <c r="R101" s="69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s="23" t="s">
        <v>640</v>
      </c>
      <c r="J102" s="23">
        <v>42779</v>
      </c>
      <c r="K102" s="23">
        <v>42800</v>
      </c>
      <c r="L102" s="67">
        <v>180852.5</v>
      </c>
      <c r="M102" s="67">
        <v>82208.809999999983</v>
      </c>
      <c r="N102" s="68">
        <v>0.45456275141344454</v>
      </c>
      <c r="O102" s="67">
        <v>76744.559999999954</v>
      </c>
      <c r="P102" s="69">
        <v>149</v>
      </c>
      <c r="Q102" s="69" t="s">
        <v>855</v>
      </c>
      <c r="R102" s="69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s="23" t="s">
        <v>669</v>
      </c>
      <c r="J103" s="23">
        <v>43875</v>
      </c>
      <c r="K103" s="23">
        <v>43880</v>
      </c>
      <c r="L103" s="67">
        <v>13488.86</v>
      </c>
      <c r="M103" s="67">
        <v>6100.03</v>
      </c>
      <c r="N103" s="68">
        <v>0.45222724529723041</v>
      </c>
      <c r="O103" s="67">
        <v>5844.94</v>
      </c>
      <c r="P103" s="69">
        <v>12</v>
      </c>
      <c r="Q103" s="69" t="s">
        <v>854</v>
      </c>
      <c r="R103" s="69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s="23" t="s">
        <v>670</v>
      </c>
      <c r="J104" s="23">
        <v>43608</v>
      </c>
      <c r="K104" s="23">
        <v>43614</v>
      </c>
      <c r="L104" s="67">
        <v>108111.32</v>
      </c>
      <c r="M104" s="67">
        <v>24563.38</v>
      </c>
      <c r="N104" s="68">
        <v>0.22720451475386666</v>
      </c>
      <c r="O104" s="67">
        <v>24563.38</v>
      </c>
      <c r="P104" s="69">
        <v>780</v>
      </c>
      <c r="Q104" s="69" t="s">
        <v>850</v>
      </c>
      <c r="R104" s="69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s="23" t="s">
        <v>671</v>
      </c>
      <c r="J105" s="23">
        <v>43243</v>
      </c>
      <c r="K105" s="23">
        <v>43269</v>
      </c>
      <c r="L105" s="67">
        <v>296427.81999999727</v>
      </c>
      <c r="M105" s="67">
        <v>19808.150000000009</v>
      </c>
      <c r="N105" s="68">
        <v>6.6822844090680122E-2</v>
      </c>
      <c r="O105" s="67">
        <v>18629.19000000001</v>
      </c>
      <c r="P105" s="69">
        <v>89</v>
      </c>
      <c r="Q105" s="69" t="s">
        <v>850</v>
      </c>
      <c r="R105" s="69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s="23" t="s">
        <v>673</v>
      </c>
      <c r="J106" s="23">
        <v>44337</v>
      </c>
      <c r="K106" s="23">
        <v>44347</v>
      </c>
      <c r="L106" s="67">
        <v>378766.49000000401</v>
      </c>
      <c r="M106" s="67">
        <v>43701.459999999941</v>
      </c>
      <c r="N106" s="68">
        <v>0.11537836940115657</v>
      </c>
      <c r="O106" s="67">
        <v>42565.349999999969</v>
      </c>
      <c r="P106" s="69">
        <v>57</v>
      </c>
      <c r="Q106" s="69" t="s">
        <v>849</v>
      </c>
      <c r="R106" s="69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s="23" t="s">
        <v>674</v>
      </c>
      <c r="J107" s="23">
        <v>42599</v>
      </c>
      <c r="K107" s="23">
        <v>42618</v>
      </c>
      <c r="L107" s="67">
        <v>574508.18000000052</v>
      </c>
      <c r="M107" s="67">
        <v>365302.13000000041</v>
      </c>
      <c r="N107" s="68">
        <v>0.63585192120328049</v>
      </c>
      <c r="O107" s="67">
        <v>342766.76000000047</v>
      </c>
      <c r="P107" s="69">
        <v>81</v>
      </c>
      <c r="Q107" s="69" t="s">
        <v>869</v>
      </c>
      <c r="R107" s="69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s="23" t="s">
        <v>676</v>
      </c>
      <c r="J108" s="23">
        <v>41754</v>
      </c>
      <c r="K108" s="23">
        <v>41764</v>
      </c>
      <c r="L108" s="67">
        <v>491912.42000000301</v>
      </c>
      <c r="M108" s="67">
        <v>302028.43000000058</v>
      </c>
      <c r="N108" s="68">
        <v>0.61398821765874245</v>
      </c>
      <c r="O108" s="67">
        <v>302028.43000000058</v>
      </c>
      <c r="P108" s="69">
        <v>6</v>
      </c>
      <c r="Q108" s="69" t="s">
        <v>856</v>
      </c>
      <c r="R108" s="69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s="23" t="s">
        <v>677</v>
      </c>
      <c r="J109" s="23">
        <v>42762</v>
      </c>
      <c r="K109" s="23">
        <v>42779</v>
      </c>
      <c r="L109" s="67">
        <v>11510.92</v>
      </c>
      <c r="M109" s="67">
        <v>10510.92</v>
      </c>
      <c r="N109" s="68">
        <v>0.91312597081727609</v>
      </c>
      <c r="O109" s="67">
        <v>10510.92</v>
      </c>
      <c r="P109" s="69">
        <v>163</v>
      </c>
      <c r="Q109" s="69" t="s">
        <v>860</v>
      </c>
      <c r="R109" s="69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s="23" t="s">
        <v>678</v>
      </c>
      <c r="J110" s="23">
        <v>42808</v>
      </c>
      <c r="K110" s="23">
        <v>42821</v>
      </c>
      <c r="L110" s="67">
        <v>617415.14999999944</v>
      </c>
      <c r="M110" s="67">
        <v>84061.830000000031</v>
      </c>
      <c r="N110" s="68">
        <v>0.13615122660984283</v>
      </c>
      <c r="O110" s="67">
        <v>83019.090000000026</v>
      </c>
      <c r="P110" s="69">
        <v>231</v>
      </c>
      <c r="Q110" s="69" t="s">
        <v>867</v>
      </c>
      <c r="R110" s="69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s="23" t="s">
        <v>680</v>
      </c>
      <c r="J111" s="23">
        <v>42824</v>
      </c>
      <c r="K111" s="23">
        <v>42849</v>
      </c>
      <c r="L111" s="67">
        <v>4089.01</v>
      </c>
      <c r="M111" s="67">
        <v>3899.72</v>
      </c>
      <c r="N111" s="68">
        <v>0.95370762116013397</v>
      </c>
      <c r="O111" s="67">
        <v>3899.72</v>
      </c>
      <c r="P111" s="69">
        <v>113</v>
      </c>
      <c r="Q111" s="69" t="s">
        <v>850</v>
      </c>
      <c r="R111" s="69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s="23" t="s">
        <v>682</v>
      </c>
      <c r="J112" s="23">
        <v>44750</v>
      </c>
      <c r="K112" s="23">
        <v>44754</v>
      </c>
      <c r="L112" s="67">
        <v>3418869.6599999839</v>
      </c>
      <c r="M112" s="67">
        <v>1333410.550000007</v>
      </c>
      <c r="N112" s="68">
        <v>0.39001502911930647</v>
      </c>
      <c r="O112" s="67">
        <v>1307972.6600000069</v>
      </c>
      <c r="P112" s="69">
        <v>47</v>
      </c>
      <c r="Q112" s="69" t="s">
        <v>856</v>
      </c>
      <c r="R112" s="69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s="23" t="s">
        <v>680</v>
      </c>
      <c r="J113" s="23">
        <v>42835</v>
      </c>
      <c r="K113" s="23">
        <v>42863</v>
      </c>
      <c r="L113" s="67">
        <v>417721.36000000022</v>
      </c>
      <c r="M113" s="67">
        <v>85257.720000000016</v>
      </c>
      <c r="N113" s="68">
        <v>0.20410189222787165</v>
      </c>
      <c r="O113" s="67">
        <v>77494.649999999994</v>
      </c>
      <c r="P113" s="69">
        <v>179</v>
      </c>
      <c r="Q113" s="69" t="s">
        <v>857</v>
      </c>
      <c r="R113" s="69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s="23" t="s">
        <v>683</v>
      </c>
      <c r="J114" s="23">
        <v>44007</v>
      </c>
      <c r="K114" s="23">
        <v>44011</v>
      </c>
      <c r="L114" s="67">
        <v>59117.55999999999</v>
      </c>
      <c r="M114" s="67">
        <v>31343.95</v>
      </c>
      <c r="N114" s="68">
        <v>0.53019694994177713</v>
      </c>
      <c r="O114" s="67">
        <v>31343.95</v>
      </c>
      <c r="P114" s="69">
        <v>103</v>
      </c>
      <c r="Q114" s="69" t="s">
        <v>854</v>
      </c>
      <c r="R114" s="69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s="23" t="s">
        <v>607</v>
      </c>
      <c r="J115" s="23">
        <v>42816</v>
      </c>
      <c r="K115" s="23">
        <v>42835</v>
      </c>
      <c r="L115" s="67">
        <v>12404.300000000039</v>
      </c>
      <c r="M115" s="67">
        <v>4013.2799999999961</v>
      </c>
      <c r="N115" s="68">
        <v>0.3235394177825418</v>
      </c>
      <c r="O115" s="67">
        <v>3874.919999999996</v>
      </c>
      <c r="P115" s="69">
        <v>185</v>
      </c>
      <c r="Q115" s="69" t="s">
        <v>870</v>
      </c>
      <c r="R115" s="69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s="23" t="s">
        <v>686</v>
      </c>
      <c r="J116" s="23">
        <v>45905</v>
      </c>
      <c r="K116" s="23">
        <v>45909</v>
      </c>
      <c r="L116" s="67">
        <v>42309.350000000013</v>
      </c>
      <c r="M116" s="67">
        <v>22593.58</v>
      </c>
      <c r="N116" s="68">
        <v>0.53400914927787813</v>
      </c>
      <c r="O116" s="67">
        <v>15077.2</v>
      </c>
      <c r="P116" s="69">
        <v>64</v>
      </c>
      <c r="Q116" s="69" t="s">
        <v>849</v>
      </c>
      <c r="R116" s="69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s="23" t="s">
        <v>687</v>
      </c>
      <c r="J117" s="23">
        <v>45264</v>
      </c>
      <c r="K117" s="23">
        <v>45266</v>
      </c>
      <c r="L117" s="67">
        <v>2564178.9299999969</v>
      </c>
      <c r="M117" s="67">
        <v>148709.3800000003</v>
      </c>
      <c r="N117" s="68">
        <v>5.7994930954370048E-2</v>
      </c>
      <c r="O117" s="67">
        <v>143374.0600000002</v>
      </c>
      <c r="P117" s="69">
        <v>44</v>
      </c>
      <c r="Q117" s="69" t="s">
        <v>849</v>
      </c>
      <c r="R117" s="69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s="23" t="s">
        <v>688</v>
      </c>
      <c r="J118" s="23">
        <v>43167</v>
      </c>
      <c r="K118" s="23">
        <v>43192</v>
      </c>
      <c r="L118" s="67">
        <v>162702.3299999999</v>
      </c>
      <c r="M118" s="67">
        <v>47491.150000000023</v>
      </c>
      <c r="N118" s="68">
        <v>0.2918897965382552</v>
      </c>
      <c r="O118" s="67">
        <v>45012.130000000019</v>
      </c>
      <c r="P118" s="69">
        <v>102</v>
      </c>
      <c r="Q118" s="69" t="s">
        <v>862</v>
      </c>
      <c r="R118" s="69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s="23" t="s">
        <v>689</v>
      </c>
      <c r="J119" s="23">
        <v>42808</v>
      </c>
      <c r="K119" s="23">
        <v>42830</v>
      </c>
      <c r="L119" s="67">
        <v>3200</v>
      </c>
      <c r="M119" s="67">
        <v>3200</v>
      </c>
      <c r="N119" s="68">
        <v>1</v>
      </c>
      <c r="O119" s="67">
        <v>3200</v>
      </c>
      <c r="P119" s="69">
        <v>185</v>
      </c>
      <c r="Q119" s="69" t="s">
        <v>857</v>
      </c>
      <c r="R119" s="69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s="23" t="s">
        <v>691</v>
      </c>
      <c r="J120" s="23">
        <v>43224</v>
      </c>
      <c r="K120" s="23">
        <v>43248</v>
      </c>
      <c r="L120" s="67">
        <v>362544.75000000017</v>
      </c>
      <c r="M120" s="67">
        <v>33068.660000000062</v>
      </c>
      <c r="N120" s="68">
        <v>9.1212629613309934E-2</v>
      </c>
      <c r="O120" s="67">
        <v>32048.60000000002</v>
      </c>
      <c r="P120" s="69">
        <v>101</v>
      </c>
      <c r="Q120" s="69" t="s">
        <v>852</v>
      </c>
      <c r="R120" s="69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s="23" t="s">
        <v>692</v>
      </c>
      <c r="J121" s="23">
        <v>43607</v>
      </c>
      <c r="K121" s="23">
        <v>43619</v>
      </c>
      <c r="L121" s="67">
        <v>57139.989999999983</v>
      </c>
      <c r="M121" s="67">
        <v>21785.12999999999</v>
      </c>
      <c r="N121" s="68">
        <v>0.38125890466554152</v>
      </c>
      <c r="O121" s="67">
        <v>18447.7</v>
      </c>
      <c r="P121" s="69">
        <v>227</v>
      </c>
      <c r="Q121" s="69" t="s">
        <v>854</v>
      </c>
      <c r="R121" s="69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s="23" t="s">
        <v>694</v>
      </c>
      <c r="J122" s="23">
        <v>44855</v>
      </c>
      <c r="K122" s="23">
        <v>44860</v>
      </c>
      <c r="L122" s="67">
        <v>2808964.9900000021</v>
      </c>
      <c r="M122" s="67">
        <v>161170.03</v>
      </c>
      <c r="N122" s="68">
        <v>5.7377016293819978E-2</v>
      </c>
      <c r="O122" s="67">
        <v>159991.31</v>
      </c>
      <c r="P122" s="69">
        <v>140</v>
      </c>
      <c r="Q122" s="69" t="s">
        <v>849</v>
      </c>
      <c r="R122" s="69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s="23" t="s">
        <v>696</v>
      </c>
      <c r="J123" s="23">
        <v>43662</v>
      </c>
      <c r="K123" s="23">
        <v>43668</v>
      </c>
      <c r="L123" s="67">
        <v>202569.3399999993</v>
      </c>
      <c r="M123" s="67">
        <v>32931.089999999836</v>
      </c>
      <c r="N123" s="68">
        <v>0.16256700051449025</v>
      </c>
      <c r="O123" s="67">
        <v>26429.849999999871</v>
      </c>
      <c r="P123" s="69">
        <v>199</v>
      </c>
      <c r="Q123" s="69" t="s">
        <v>854</v>
      </c>
      <c r="R123" s="69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s="23" t="s">
        <v>697</v>
      </c>
      <c r="J124" s="23">
        <v>43437</v>
      </c>
      <c r="K124" s="23">
        <v>43447</v>
      </c>
      <c r="L124" s="67">
        <v>428039.63999999978</v>
      </c>
      <c r="M124" s="67">
        <v>218060.85000000021</v>
      </c>
      <c r="N124" s="68">
        <v>0.50944078450304353</v>
      </c>
      <c r="O124" s="67">
        <v>218060.85000000021</v>
      </c>
      <c r="P124" s="69">
        <v>44</v>
      </c>
      <c r="Q124" s="69" t="s">
        <v>861</v>
      </c>
      <c r="R124" s="69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s="23" t="s">
        <v>698</v>
      </c>
      <c r="J125" s="23">
        <v>42762</v>
      </c>
      <c r="K125" s="23">
        <v>42786</v>
      </c>
      <c r="L125" s="67">
        <v>46459.01</v>
      </c>
      <c r="M125" s="67">
        <v>29265.25</v>
      </c>
      <c r="N125" s="68">
        <v>0.62991548894390992</v>
      </c>
      <c r="O125" s="67">
        <v>29265.25</v>
      </c>
      <c r="P125" s="69">
        <v>193</v>
      </c>
      <c r="Q125" s="69" t="s">
        <v>863</v>
      </c>
      <c r="R125" s="69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s="23" t="s">
        <v>700</v>
      </c>
      <c r="J126" s="23">
        <v>42180</v>
      </c>
      <c r="K126" s="23">
        <v>42180</v>
      </c>
      <c r="L126" s="67">
        <v>27923.589999999771</v>
      </c>
      <c r="M126" s="67">
        <v>19414.14</v>
      </c>
      <c r="N126" s="68">
        <v>0.69525945625187013</v>
      </c>
      <c r="O126" s="67">
        <v>19414.14</v>
      </c>
      <c r="P126" s="69">
        <v>16</v>
      </c>
      <c r="Q126" s="69" t="s">
        <v>862</v>
      </c>
      <c r="R126" s="69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s="23" t="s">
        <v>702</v>
      </c>
      <c r="J127" s="23">
        <v>42056</v>
      </c>
      <c r="K127" s="23">
        <v>42060</v>
      </c>
      <c r="L127" s="67">
        <v>4961203.3199999733</v>
      </c>
      <c r="M127" s="67">
        <v>4663687.3599999789</v>
      </c>
      <c r="N127" s="68">
        <v>0.94003149219855076</v>
      </c>
      <c r="O127" s="67">
        <v>4663687.3599999789</v>
      </c>
      <c r="P127" s="69">
        <v>16</v>
      </c>
      <c r="Q127" s="69" t="s">
        <v>856</v>
      </c>
      <c r="R127" s="69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s="23" t="s">
        <v>704</v>
      </c>
      <c r="J128" s="23">
        <v>45307</v>
      </c>
      <c r="K128" s="23">
        <v>45313</v>
      </c>
      <c r="L128" s="67">
        <v>321079.55</v>
      </c>
      <c r="M128" s="67">
        <v>91827.190000000031</v>
      </c>
      <c r="N128" s="68">
        <v>0.28599513734213228</v>
      </c>
      <c r="O128" s="67">
        <v>89307.960000000021</v>
      </c>
      <c r="P128" s="69">
        <v>50</v>
      </c>
      <c r="Q128" s="69" t="s">
        <v>861</v>
      </c>
      <c r="R128" s="69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s="23" t="s">
        <v>705</v>
      </c>
      <c r="J129" s="23">
        <v>45301</v>
      </c>
      <c r="K129" s="23">
        <v>45306</v>
      </c>
      <c r="L129" s="67">
        <v>1433798.7500000009</v>
      </c>
      <c r="M129" s="67">
        <v>112164.34</v>
      </c>
      <c r="N129" s="68">
        <v>7.8228789082149724E-2</v>
      </c>
      <c r="O129" s="67">
        <v>103303.65</v>
      </c>
      <c r="P129" s="69">
        <v>82</v>
      </c>
      <c r="Q129" s="69" t="s">
        <v>856</v>
      </c>
      <c r="R129" s="69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s="23" t="s">
        <v>706</v>
      </c>
      <c r="J130" s="23">
        <v>42335</v>
      </c>
      <c r="K130" s="23">
        <v>42335</v>
      </c>
      <c r="L130" s="67">
        <v>23825</v>
      </c>
      <c r="M130" s="67">
        <v>23730</v>
      </c>
      <c r="N130" s="68">
        <v>0.99601259181532009</v>
      </c>
      <c r="O130" s="67">
        <v>23725</v>
      </c>
      <c r="P130" s="69">
        <v>301</v>
      </c>
      <c r="Q130" s="69" t="s">
        <v>869</v>
      </c>
      <c r="R130" s="69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s="23" t="s">
        <v>707</v>
      </c>
      <c r="J131" s="23">
        <v>42674</v>
      </c>
      <c r="K131" s="23">
        <v>42695</v>
      </c>
      <c r="L131" s="67">
        <v>3913.91</v>
      </c>
      <c r="M131" s="67">
        <v>2240.4700000000012</v>
      </c>
      <c r="N131" s="68">
        <v>0.57243779238664183</v>
      </c>
      <c r="O131" s="67">
        <v>2223.77</v>
      </c>
      <c r="P131" s="69">
        <v>129</v>
      </c>
      <c r="Q131" s="69" t="s">
        <v>872</v>
      </c>
      <c r="R131" s="69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s="23" t="s">
        <v>709</v>
      </c>
      <c r="J132" s="23">
        <v>45289</v>
      </c>
      <c r="K132" s="23">
        <v>45294</v>
      </c>
      <c r="L132" s="67">
        <v>61850.580000000024</v>
      </c>
      <c r="M132" s="67">
        <v>19268.97</v>
      </c>
      <c r="N132" s="68">
        <v>0.31154065168022665</v>
      </c>
      <c r="O132" s="67">
        <v>13534.32</v>
      </c>
      <c r="P132" s="69">
        <v>298</v>
      </c>
      <c r="Q132" s="69" t="s">
        <v>849</v>
      </c>
      <c r="R132" s="69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s="23" t="s">
        <v>710</v>
      </c>
      <c r="J133" s="23">
        <v>42824</v>
      </c>
      <c r="K133" s="23">
        <v>42842</v>
      </c>
      <c r="L133" s="67">
        <v>51960.909999999989</v>
      </c>
      <c r="M133" s="67">
        <v>34587.309999999983</v>
      </c>
      <c r="N133" s="68">
        <v>0.66564095971375392</v>
      </c>
      <c r="O133" s="67">
        <v>34257.039999999994</v>
      </c>
      <c r="P133" s="69">
        <v>197</v>
      </c>
      <c r="Q133" s="69" t="s">
        <v>863</v>
      </c>
      <c r="R133" s="69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s="23" t="s">
        <v>711</v>
      </c>
      <c r="J134" s="23">
        <v>42780</v>
      </c>
      <c r="K134" s="23">
        <v>42807</v>
      </c>
      <c r="L134" s="67">
        <v>94103.239999999991</v>
      </c>
      <c r="M134" s="67">
        <v>83722.140000000014</v>
      </c>
      <c r="N134" s="68">
        <v>0.88968392586695233</v>
      </c>
      <c r="O134" s="67">
        <v>83722.140000000014</v>
      </c>
      <c r="P134" s="69">
        <v>220</v>
      </c>
      <c r="Q134" s="69" t="s">
        <v>855</v>
      </c>
      <c r="R134" s="69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s="23" t="s">
        <v>713</v>
      </c>
      <c r="J135" s="23">
        <v>42403</v>
      </c>
      <c r="K135" s="23">
        <v>42405</v>
      </c>
      <c r="L135" s="67">
        <v>131452.22000000079</v>
      </c>
      <c r="M135" s="67">
        <v>77923.789999999892</v>
      </c>
      <c r="N135" s="68">
        <v>0.59279173832134158</v>
      </c>
      <c r="O135" s="67">
        <v>72248.949999999939</v>
      </c>
      <c r="P135" s="69">
        <v>405</v>
      </c>
      <c r="Q135" s="69" t="s">
        <v>870</v>
      </c>
      <c r="R135" s="69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s="23" t="s">
        <v>715</v>
      </c>
      <c r="J136" s="23">
        <v>42895</v>
      </c>
      <c r="K136" s="23">
        <v>42901</v>
      </c>
      <c r="L136" s="67">
        <v>17374876.07999967</v>
      </c>
      <c r="M136" s="67">
        <v>4788029.999999891</v>
      </c>
      <c r="N136" s="68">
        <v>0.27557203734600572</v>
      </c>
      <c r="O136" s="67">
        <v>4751855.269999899</v>
      </c>
      <c r="P136" s="69">
        <v>3</v>
      </c>
      <c r="Q136" s="69" t="s">
        <v>854</v>
      </c>
      <c r="R136" s="69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s="23" t="s">
        <v>716</v>
      </c>
      <c r="J137" s="23">
        <v>43924</v>
      </c>
      <c r="K137" s="23">
        <v>43934</v>
      </c>
      <c r="L137" s="67">
        <v>34650.339999999997</v>
      </c>
      <c r="M137" s="67">
        <v>10571.07</v>
      </c>
      <c r="N137" s="68">
        <v>0.30507839172718076</v>
      </c>
      <c r="O137" s="67">
        <v>10279.67</v>
      </c>
      <c r="P137" s="69">
        <v>118</v>
      </c>
      <c r="Q137" s="69" t="s">
        <v>854</v>
      </c>
      <c r="R137" s="69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s="23" t="s">
        <v>718</v>
      </c>
      <c r="J138" s="23">
        <v>43325</v>
      </c>
      <c r="K138" s="23">
        <v>43339</v>
      </c>
      <c r="L138" s="67">
        <v>229824.54</v>
      </c>
      <c r="M138" s="67">
        <v>152123.54</v>
      </c>
      <c r="N138" s="68">
        <v>0.66191164790322221</v>
      </c>
      <c r="O138" s="67">
        <v>151660.54</v>
      </c>
      <c r="P138" s="69">
        <v>58</v>
      </c>
      <c r="Q138" s="69" t="s">
        <v>860</v>
      </c>
      <c r="R138" s="69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s="23" t="s">
        <v>719</v>
      </c>
      <c r="J139" s="23">
        <v>44589</v>
      </c>
      <c r="K139" s="23">
        <v>44593</v>
      </c>
      <c r="L139" s="67">
        <v>236224.57000000021</v>
      </c>
      <c r="M139" s="67">
        <v>21153.94999999999</v>
      </c>
      <c r="N139" s="68">
        <v>8.9550168299597166E-2</v>
      </c>
      <c r="O139" s="67">
        <v>20855.089999999989</v>
      </c>
      <c r="P139" s="69">
        <v>136</v>
      </c>
      <c r="Q139" s="69" t="s">
        <v>849</v>
      </c>
      <c r="R139" s="69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s="23" t="s">
        <v>721</v>
      </c>
      <c r="J140" s="23">
        <v>42037</v>
      </c>
      <c r="K140" s="23">
        <v>42037</v>
      </c>
      <c r="L140" s="67">
        <v>304574.88</v>
      </c>
      <c r="M140" s="67">
        <v>255846.03999999989</v>
      </c>
      <c r="N140" s="68">
        <v>0.84001031207826427</v>
      </c>
      <c r="O140" s="67">
        <v>255846.03999999989</v>
      </c>
      <c r="P140" s="69">
        <v>307</v>
      </c>
      <c r="Q140" s="69" t="s">
        <v>873</v>
      </c>
      <c r="R140" s="69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s="23" t="s">
        <v>722</v>
      </c>
      <c r="J141" s="23">
        <v>42244</v>
      </c>
      <c r="K141" s="23">
        <v>42244</v>
      </c>
      <c r="L141" s="67">
        <v>36671.689999999988</v>
      </c>
      <c r="M141" s="67">
        <v>29377.88</v>
      </c>
      <c r="N141" s="68">
        <v>0.80110515768430668</v>
      </c>
      <c r="O141" s="67">
        <v>29377.88</v>
      </c>
      <c r="P141" s="69">
        <v>61</v>
      </c>
      <c r="Q141" s="69" t="s">
        <v>862</v>
      </c>
      <c r="R141" s="69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s="23" t="s">
        <v>723</v>
      </c>
      <c r="J142" s="23">
        <v>42019</v>
      </c>
      <c r="K142" s="23">
        <v>42019</v>
      </c>
      <c r="L142" s="67">
        <v>21507.79</v>
      </c>
      <c r="M142" s="67">
        <v>5951.2600000000248</v>
      </c>
      <c r="N142" s="68">
        <v>0.27670253429106501</v>
      </c>
      <c r="O142" s="67">
        <v>5951.2600000000248</v>
      </c>
      <c r="P142" s="69">
        <v>176</v>
      </c>
      <c r="Q142" s="69" t="s">
        <v>858</v>
      </c>
      <c r="R142" s="69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s="23" t="s">
        <v>724</v>
      </c>
      <c r="J143" s="23">
        <v>43896</v>
      </c>
      <c r="K143" s="23">
        <v>43906</v>
      </c>
      <c r="L143" s="67">
        <v>6092586.6599999461</v>
      </c>
      <c r="M143" s="67">
        <v>872695.80000000296</v>
      </c>
      <c r="N143" s="68">
        <v>0.14323896379341949</v>
      </c>
      <c r="O143" s="67">
        <v>852806.4700000023</v>
      </c>
      <c r="P143" s="69">
        <v>9</v>
      </c>
      <c r="Q143" s="69" t="s">
        <v>854</v>
      </c>
      <c r="R143" s="69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s="23" t="s">
        <v>725</v>
      </c>
      <c r="J144" s="23">
        <v>43315</v>
      </c>
      <c r="K144" s="23">
        <v>43325</v>
      </c>
      <c r="L144" s="67">
        <v>104648.3599999999</v>
      </c>
      <c r="M144" s="67">
        <v>12081.320000000011</v>
      </c>
      <c r="N144" s="68">
        <v>0.11544681636673544</v>
      </c>
      <c r="O144" s="67">
        <v>9524.0500000000047</v>
      </c>
      <c r="P144" s="69">
        <v>106</v>
      </c>
      <c r="Q144" s="69" t="s">
        <v>867</v>
      </c>
      <c r="R144" s="69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s="23" t="s">
        <v>727</v>
      </c>
      <c r="J145" s="23">
        <v>44579</v>
      </c>
      <c r="K145" s="23">
        <v>44582</v>
      </c>
      <c r="L145" s="67">
        <v>285538.26</v>
      </c>
      <c r="M145" s="67">
        <v>43800</v>
      </c>
      <c r="N145" s="68">
        <v>0.15339450482047484</v>
      </c>
      <c r="O145" s="67">
        <v>43800</v>
      </c>
      <c r="P145" s="69">
        <v>44</v>
      </c>
      <c r="Q145" s="69" t="s">
        <v>856</v>
      </c>
      <c r="R145" s="69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s="23" t="s">
        <v>614</v>
      </c>
      <c r="J146" s="23">
        <v>42128</v>
      </c>
      <c r="K146" s="23">
        <v>42145</v>
      </c>
      <c r="L146" s="67">
        <v>7478.1900000000041</v>
      </c>
      <c r="M146" s="67">
        <v>6385.6500000000024</v>
      </c>
      <c r="N146" s="68">
        <v>0.85390315036125031</v>
      </c>
      <c r="O146" s="67">
        <v>6385.6500000000024</v>
      </c>
      <c r="P146" s="69">
        <v>161</v>
      </c>
      <c r="Q146" s="69" t="s">
        <v>866</v>
      </c>
      <c r="R146" s="69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s="23" t="s">
        <v>728</v>
      </c>
      <c r="J147" s="23">
        <v>43741</v>
      </c>
      <c r="K147" s="23">
        <v>43752</v>
      </c>
      <c r="L147" s="67">
        <v>203518.62</v>
      </c>
      <c r="M147" s="67">
        <v>76188.990000000093</v>
      </c>
      <c r="N147" s="68">
        <v>0.37435881788113584</v>
      </c>
      <c r="O147" s="67">
        <v>75490.550000000061</v>
      </c>
      <c r="P147" s="69">
        <v>73</v>
      </c>
      <c r="Q147" s="69" t="s">
        <v>857</v>
      </c>
      <c r="R147" s="69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s="23" t="s">
        <v>729</v>
      </c>
      <c r="J148" s="23">
        <v>42892</v>
      </c>
      <c r="K148" s="23">
        <v>42912</v>
      </c>
      <c r="L148" s="67">
        <v>288409.95000000013</v>
      </c>
      <c r="M148" s="67">
        <v>49302.859999999993</v>
      </c>
      <c r="N148" s="68">
        <v>0.17094715352226916</v>
      </c>
      <c r="O148" s="67">
        <v>45956.380000000012</v>
      </c>
      <c r="P148" s="69">
        <v>94</v>
      </c>
      <c r="Q148" s="69" t="s">
        <v>863</v>
      </c>
      <c r="R148" s="69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s="23" t="s">
        <v>731</v>
      </c>
      <c r="J149" s="23">
        <v>42971</v>
      </c>
      <c r="K149" s="23">
        <v>42982</v>
      </c>
      <c r="L149" s="67">
        <v>2075.34</v>
      </c>
      <c r="M149" s="67">
        <v>1000</v>
      </c>
      <c r="N149" s="68">
        <v>0.48184875731205484</v>
      </c>
      <c r="O149" s="67">
        <v>1000</v>
      </c>
      <c r="P149" s="69">
        <v>127</v>
      </c>
      <c r="Q149" s="69" t="s">
        <v>860</v>
      </c>
      <c r="R149" s="69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s="23" t="s">
        <v>733</v>
      </c>
      <c r="J150" s="23">
        <v>44358</v>
      </c>
      <c r="K150" s="23">
        <v>44368</v>
      </c>
      <c r="L150" s="67">
        <v>30939.560000000019</v>
      </c>
      <c r="M150" s="67">
        <v>9124.0099999999984</v>
      </c>
      <c r="N150" s="68">
        <v>0.29489785892236325</v>
      </c>
      <c r="O150" s="67">
        <v>8936.11</v>
      </c>
      <c r="P150" s="69">
        <v>13</v>
      </c>
      <c r="Q150" s="69" t="s">
        <v>861</v>
      </c>
      <c r="R150" s="69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s="23" t="s">
        <v>734</v>
      </c>
      <c r="J151" s="23">
        <v>42779</v>
      </c>
      <c r="K151" s="23">
        <v>42795</v>
      </c>
      <c r="L151" s="67">
        <v>509205.40000000579</v>
      </c>
      <c r="M151" s="67">
        <v>263787.73999999958</v>
      </c>
      <c r="N151" s="68">
        <v>0.51803798624287289</v>
      </c>
      <c r="O151" s="67">
        <v>241230.9899999999</v>
      </c>
      <c r="P151" s="69">
        <v>149</v>
      </c>
      <c r="Q151" s="69" t="s">
        <v>852</v>
      </c>
      <c r="R151" s="69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s="23" t="s">
        <v>680</v>
      </c>
      <c r="J152" s="23">
        <v>42824</v>
      </c>
      <c r="K152" s="23">
        <v>42842</v>
      </c>
      <c r="L152" s="67">
        <v>157466.87000000101</v>
      </c>
      <c r="M152" s="67">
        <v>97910.160000000353</v>
      </c>
      <c r="N152" s="68">
        <v>0.62178260100044991</v>
      </c>
      <c r="O152" s="67">
        <v>94523.720000000292</v>
      </c>
      <c r="P152" s="69">
        <v>176</v>
      </c>
      <c r="Q152" s="69" t="s">
        <v>850</v>
      </c>
      <c r="R152" s="69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s="23" t="s">
        <v>737</v>
      </c>
      <c r="J153" s="23">
        <v>42845</v>
      </c>
      <c r="K153" s="23">
        <v>42857</v>
      </c>
      <c r="L153" s="67">
        <v>37182.370000000003</v>
      </c>
      <c r="M153" s="67">
        <v>27247.01</v>
      </c>
      <c r="N153" s="68">
        <v>0.73279379447840454</v>
      </c>
      <c r="O153" s="67">
        <v>27247.01</v>
      </c>
      <c r="P153" s="69">
        <v>323</v>
      </c>
      <c r="Q153" s="69" t="s">
        <v>869</v>
      </c>
      <c r="R153" s="69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s="23" t="s">
        <v>738</v>
      </c>
      <c r="J154" s="23">
        <v>42699</v>
      </c>
      <c r="K154" s="23">
        <v>42716</v>
      </c>
      <c r="L154" s="67">
        <v>1889841.350000038</v>
      </c>
      <c r="M154" s="67">
        <v>333274.85999999969</v>
      </c>
      <c r="N154" s="68">
        <v>0.17635070795757166</v>
      </c>
      <c r="O154" s="67">
        <v>316007.41999999923</v>
      </c>
      <c r="P154" s="69">
        <v>83</v>
      </c>
      <c r="Q154" s="69" t="s">
        <v>859</v>
      </c>
      <c r="R154" s="69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s="23" t="s">
        <v>739</v>
      </c>
      <c r="J155" s="23">
        <v>42572</v>
      </c>
      <c r="K155" s="23">
        <v>42590</v>
      </c>
      <c r="L155" s="67">
        <v>44843.489999999947</v>
      </c>
      <c r="M155" s="67">
        <v>18435.569999999989</v>
      </c>
      <c r="N155" s="68">
        <v>0.41110917103017652</v>
      </c>
      <c r="O155" s="67">
        <v>17804.990000000002</v>
      </c>
      <c r="P155" s="69">
        <v>71</v>
      </c>
      <c r="Q155" s="69" t="s">
        <v>853</v>
      </c>
      <c r="R155" s="69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s="23" t="s">
        <v>741</v>
      </c>
      <c r="J156" s="23">
        <v>44068</v>
      </c>
      <c r="K156" s="23">
        <v>44069</v>
      </c>
      <c r="L156" s="67">
        <v>357030.27</v>
      </c>
      <c r="M156" s="67">
        <v>88381.799999999959</v>
      </c>
      <c r="N156" s="68">
        <v>0.24754707773097209</v>
      </c>
      <c r="O156" s="67">
        <v>85183.43999999993</v>
      </c>
      <c r="P156" s="69">
        <v>39</v>
      </c>
      <c r="Q156" s="69" t="s">
        <v>860</v>
      </c>
      <c r="R156" s="69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s="23" t="s">
        <v>743</v>
      </c>
      <c r="J157" s="23">
        <v>42992</v>
      </c>
      <c r="K157" s="23">
        <v>43010</v>
      </c>
      <c r="L157" s="67">
        <v>4680.199999999998</v>
      </c>
      <c r="M157" s="67">
        <v>2917.2599999999989</v>
      </c>
      <c r="N157" s="68">
        <v>0.62331951625998894</v>
      </c>
      <c r="O157" s="67">
        <v>2802.4599999999991</v>
      </c>
      <c r="P157" s="69">
        <v>100</v>
      </c>
      <c r="Q157" s="69" t="s">
        <v>862</v>
      </c>
      <c r="R157" s="69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s="23" t="s">
        <v>745</v>
      </c>
      <c r="J158" s="23">
        <v>44967</v>
      </c>
      <c r="K158" s="23">
        <v>44970</v>
      </c>
      <c r="L158" s="67">
        <v>9190147.8599997517</v>
      </c>
      <c r="M158" s="67">
        <v>1868838.030000014</v>
      </c>
      <c r="N158" s="68">
        <v>0.20335233539975542</v>
      </c>
      <c r="O158" s="67">
        <v>1854622.7300000121</v>
      </c>
      <c r="P158" s="69">
        <v>122</v>
      </c>
      <c r="Q158" s="69" t="s">
        <v>849</v>
      </c>
      <c r="R158" s="69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s="23" t="s">
        <v>746</v>
      </c>
      <c r="J159" s="23">
        <v>42929</v>
      </c>
      <c r="K159" s="23">
        <v>42947</v>
      </c>
      <c r="L159" s="67">
        <v>11571.08</v>
      </c>
      <c r="M159" s="67">
        <v>5062.7400000000034</v>
      </c>
      <c r="N159" s="68">
        <v>0.43753392077489772</v>
      </c>
      <c r="O159" s="67">
        <v>3373.27</v>
      </c>
      <c r="P159" s="69">
        <v>117</v>
      </c>
      <c r="Q159" s="69" t="s">
        <v>858</v>
      </c>
      <c r="R159" s="69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s="23" t="s">
        <v>643</v>
      </c>
      <c r="J160" s="23">
        <v>42825</v>
      </c>
      <c r="K160" s="23">
        <v>42849</v>
      </c>
      <c r="L160" s="67">
        <v>36180.459999999963</v>
      </c>
      <c r="M160" s="67">
        <v>26166.73</v>
      </c>
      <c r="N160" s="68">
        <v>0.72322822871793302</v>
      </c>
      <c r="O160" s="67">
        <v>23404.739999999991</v>
      </c>
      <c r="P160" s="69">
        <v>180</v>
      </c>
      <c r="Q160" s="69" t="s">
        <v>850</v>
      </c>
      <c r="R160" s="69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s="23" t="s">
        <v>737</v>
      </c>
      <c r="J161" s="23">
        <v>42835</v>
      </c>
      <c r="K161" s="23">
        <v>42857</v>
      </c>
      <c r="L161" s="67">
        <v>86032.869999999864</v>
      </c>
      <c r="M161" s="67">
        <v>63427.709999999883</v>
      </c>
      <c r="N161" s="68">
        <v>0.73724972792375731</v>
      </c>
      <c r="O161" s="67">
        <v>60747.909999999887</v>
      </c>
      <c r="P161" s="69">
        <v>182</v>
      </c>
      <c r="Q161" s="69" t="s">
        <v>863</v>
      </c>
      <c r="R161" s="69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s="23" t="s">
        <v>747</v>
      </c>
      <c r="J162" s="23">
        <v>43871</v>
      </c>
      <c r="K162" s="23">
        <v>43878</v>
      </c>
      <c r="L162" s="67">
        <v>23320.090000000011</v>
      </c>
      <c r="M162" s="67">
        <v>9256.7700000000041</v>
      </c>
      <c r="N162" s="68">
        <v>0.39694400836360405</v>
      </c>
      <c r="O162" s="67">
        <v>7074.420000000001</v>
      </c>
      <c r="P162" s="69">
        <v>6</v>
      </c>
      <c r="Q162" s="69" t="s">
        <v>860</v>
      </c>
      <c r="R162" s="69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s="23" t="s">
        <v>748</v>
      </c>
      <c r="J163" s="23">
        <v>42538</v>
      </c>
      <c r="K163" s="23">
        <v>42555</v>
      </c>
      <c r="L163" s="67">
        <v>351272.50999999978</v>
      </c>
      <c r="M163" s="67">
        <v>128718.69000000021</v>
      </c>
      <c r="N163" s="68">
        <v>0.36643542075068808</v>
      </c>
      <c r="O163" s="67">
        <v>114614.98</v>
      </c>
      <c r="P163" s="69">
        <v>108</v>
      </c>
      <c r="Q163" s="69" t="s">
        <v>862</v>
      </c>
      <c r="R163" s="69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s="23" t="s">
        <v>750</v>
      </c>
      <c r="J164" s="23">
        <v>43438</v>
      </c>
      <c r="K164" s="23">
        <v>43448</v>
      </c>
      <c r="L164" s="67">
        <v>101787.75</v>
      </c>
      <c r="M164" s="67">
        <v>35509.599999999991</v>
      </c>
      <c r="N164" s="68">
        <v>0.34885926842866644</v>
      </c>
      <c r="O164" s="67">
        <v>32454.320000000011</v>
      </c>
      <c r="P164" s="69">
        <v>65</v>
      </c>
      <c r="Q164" s="69" t="s">
        <v>862</v>
      </c>
      <c r="R164" s="69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s="23" t="s">
        <v>751</v>
      </c>
      <c r="J165" s="23">
        <v>42720</v>
      </c>
      <c r="K165" s="23">
        <v>42758</v>
      </c>
      <c r="L165" s="67">
        <v>43574.130000000063</v>
      </c>
      <c r="M165" s="67">
        <v>26832.030000000021</v>
      </c>
      <c r="N165" s="68">
        <v>0.61577890367518484</v>
      </c>
      <c r="O165" s="67">
        <v>22223.63</v>
      </c>
      <c r="P165" s="69">
        <v>129</v>
      </c>
      <c r="Q165" s="69" t="s">
        <v>859</v>
      </c>
      <c r="R165" s="69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s="23" t="s">
        <v>752</v>
      </c>
      <c r="J166" s="23">
        <v>42877</v>
      </c>
      <c r="K166" s="23">
        <v>42878</v>
      </c>
      <c r="L166" s="67">
        <v>516599.32999999903</v>
      </c>
      <c r="M166" s="67">
        <v>155416.4700000005</v>
      </c>
      <c r="N166" s="68">
        <v>0.30084527984192466</v>
      </c>
      <c r="O166" s="67">
        <v>145899.3100000002</v>
      </c>
      <c r="P166" s="69">
        <v>139</v>
      </c>
      <c r="Q166" s="69" t="s">
        <v>860</v>
      </c>
      <c r="R166" s="69">
        <v>9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s="23" t="s">
        <v>753</v>
      </c>
      <c r="J167" s="23">
        <v>43046</v>
      </c>
      <c r="K167" s="23">
        <v>43066</v>
      </c>
      <c r="L167" s="67">
        <v>8163002.7300000042</v>
      </c>
      <c r="M167" s="67">
        <v>1572881.510000003</v>
      </c>
      <c r="N167" s="68">
        <v>0.19268418277253255</v>
      </c>
      <c r="O167" s="67">
        <v>1567192.7900000031</v>
      </c>
      <c r="P167" s="69">
        <v>53</v>
      </c>
      <c r="Q167" s="69" t="s">
        <v>862</v>
      </c>
      <c r="R167" s="69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754</v>
      </c>
      <c r="H168" t="s">
        <v>211</v>
      </c>
      <c r="I168" s="23" t="s">
        <v>755</v>
      </c>
      <c r="J168" s="23">
        <v>44672</v>
      </c>
      <c r="K168" s="23">
        <v>44676</v>
      </c>
      <c r="L168" s="67">
        <v>44321.8</v>
      </c>
      <c r="M168" s="67">
        <v>3612.21</v>
      </c>
      <c r="N168" s="68">
        <v>8.1499623210248673E-2</v>
      </c>
      <c r="O168" s="67">
        <v>3612.21</v>
      </c>
      <c r="P168" s="69">
        <v>274</v>
      </c>
      <c r="Q168" s="69" t="s">
        <v>849</v>
      </c>
      <c r="R168" s="69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s="23" t="s">
        <v>756</v>
      </c>
      <c r="J169" s="23">
        <v>42824</v>
      </c>
      <c r="K169" s="23">
        <v>42849</v>
      </c>
      <c r="L169" s="67">
        <v>108232.94</v>
      </c>
      <c r="M169" s="67">
        <v>55662.850000000013</v>
      </c>
      <c r="N169" s="68">
        <v>0.51428751727524002</v>
      </c>
      <c r="O169" s="67">
        <v>52658.84</v>
      </c>
      <c r="P169" s="69">
        <v>182</v>
      </c>
      <c r="Q169" s="69" t="s">
        <v>852</v>
      </c>
      <c r="R169" s="69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s="23" t="s">
        <v>757</v>
      </c>
      <c r="J170" s="23">
        <v>42781</v>
      </c>
      <c r="K170" s="23">
        <v>42800</v>
      </c>
      <c r="L170" s="67">
        <v>99712.559999999896</v>
      </c>
      <c r="M170" s="67">
        <v>70178.679999999978</v>
      </c>
      <c r="N170" s="68">
        <v>0.70380983097816419</v>
      </c>
      <c r="O170" s="67">
        <v>63962.09</v>
      </c>
      <c r="P170" s="69">
        <v>143</v>
      </c>
      <c r="Q170" s="69" t="s">
        <v>857</v>
      </c>
      <c r="R170" s="69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s="23" t="s">
        <v>758</v>
      </c>
      <c r="J171" s="23">
        <v>42662</v>
      </c>
      <c r="K171" s="23">
        <v>42670</v>
      </c>
      <c r="L171" s="67">
        <v>370</v>
      </c>
      <c r="M171" s="67">
        <v>370</v>
      </c>
      <c r="N171" s="68">
        <v>1</v>
      </c>
      <c r="O171" s="67">
        <v>370</v>
      </c>
      <c r="P171" s="69">
        <v>137</v>
      </c>
      <c r="Q171" s="69" t="s">
        <v>850</v>
      </c>
      <c r="R171" s="69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s="23" t="s">
        <v>680</v>
      </c>
      <c r="J172" s="23">
        <v>42835</v>
      </c>
      <c r="K172" s="23">
        <v>42857</v>
      </c>
      <c r="L172" s="67">
        <v>93646.379999999946</v>
      </c>
      <c r="M172" s="67">
        <v>59705.910000000164</v>
      </c>
      <c r="N172" s="68">
        <v>0.63756773086156882</v>
      </c>
      <c r="O172" s="67">
        <v>57090.590000000149</v>
      </c>
      <c r="P172" s="69">
        <v>91</v>
      </c>
      <c r="Q172" s="69" t="s">
        <v>857</v>
      </c>
      <c r="R172" s="69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s="23" t="s">
        <v>759</v>
      </c>
      <c r="J173" s="23">
        <v>44693</v>
      </c>
      <c r="K173" s="23">
        <v>44698</v>
      </c>
      <c r="L173" s="67">
        <v>36801.61</v>
      </c>
      <c r="M173" s="67">
        <v>12566.27999999999</v>
      </c>
      <c r="N173" s="68">
        <v>0.34146006112232563</v>
      </c>
      <c r="O173" s="67">
        <v>12012.2</v>
      </c>
      <c r="P173" s="69">
        <v>20</v>
      </c>
      <c r="Q173" s="69" t="s">
        <v>849</v>
      </c>
      <c r="R173" s="69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s="23" t="s">
        <v>760</v>
      </c>
      <c r="J174" s="23">
        <v>42824</v>
      </c>
      <c r="K174" s="23">
        <v>42842</v>
      </c>
      <c r="L174" s="67">
        <v>10859.670000000009</v>
      </c>
      <c r="M174" s="67">
        <v>9351.6300000000028</v>
      </c>
      <c r="N174" s="68">
        <v>0.86113390185889582</v>
      </c>
      <c r="O174" s="67">
        <v>9288.5700000000015</v>
      </c>
      <c r="P174" s="69">
        <v>343</v>
      </c>
      <c r="Q174" s="69" t="s">
        <v>858</v>
      </c>
      <c r="R174" s="69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s="23" t="s">
        <v>584</v>
      </c>
      <c r="J175" s="23">
        <v>42598</v>
      </c>
      <c r="K175" s="23">
        <v>42618</v>
      </c>
      <c r="L175" s="67">
        <v>723657.24999999965</v>
      </c>
      <c r="M175" s="67">
        <v>672108.71999999939</v>
      </c>
      <c r="N175" s="68">
        <v>0.9287666502339329</v>
      </c>
      <c r="O175" s="67">
        <v>668546.57999999949</v>
      </c>
      <c r="P175" s="69">
        <v>82</v>
      </c>
      <c r="Q175" s="69" t="s">
        <v>867</v>
      </c>
      <c r="R175" s="69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s="23" t="s">
        <v>614</v>
      </c>
      <c r="J176" s="23">
        <v>42128</v>
      </c>
      <c r="K176" s="23">
        <v>42145</v>
      </c>
      <c r="L176" s="67">
        <v>24639.7</v>
      </c>
      <c r="M176" s="67">
        <v>17739.37</v>
      </c>
      <c r="N176" s="68">
        <v>0.71995072991960118</v>
      </c>
      <c r="O176" s="67">
        <v>17739.37</v>
      </c>
      <c r="P176" s="69">
        <v>388</v>
      </c>
      <c r="Q176" s="69" t="s">
        <v>866</v>
      </c>
      <c r="R176" s="69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s="23" t="s">
        <v>711</v>
      </c>
      <c r="J177" s="23">
        <v>42790</v>
      </c>
      <c r="K177" s="23">
        <v>42807</v>
      </c>
      <c r="L177" s="67">
        <v>405262.4600000006</v>
      </c>
      <c r="M177" s="67">
        <v>78695.109999999841</v>
      </c>
      <c r="N177" s="68">
        <v>0.19418307335942175</v>
      </c>
      <c r="O177" s="67">
        <v>74953.109999999913</v>
      </c>
      <c r="P177" s="69">
        <v>150</v>
      </c>
      <c r="Q177" s="69" t="s">
        <v>867</v>
      </c>
      <c r="R177" s="69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s="23" t="s">
        <v>761</v>
      </c>
      <c r="J178" s="23">
        <v>43487</v>
      </c>
      <c r="K178" s="23">
        <v>43493</v>
      </c>
      <c r="L178" s="67">
        <v>356759.68000000052</v>
      </c>
      <c r="M178" s="67">
        <v>45415.929999999928</v>
      </c>
      <c r="N178" s="68">
        <v>0.12730118493210854</v>
      </c>
      <c r="O178" s="67">
        <v>44491.419999999947</v>
      </c>
      <c r="P178" s="69">
        <v>74</v>
      </c>
      <c r="Q178" s="69" t="s">
        <v>863</v>
      </c>
      <c r="R178" s="69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s="23" t="s">
        <v>762</v>
      </c>
      <c r="J179" s="23">
        <v>43326</v>
      </c>
      <c r="K179" s="23">
        <v>43339</v>
      </c>
      <c r="L179" s="67">
        <v>5859.1600000000026</v>
      </c>
      <c r="M179" s="67">
        <v>2138.69</v>
      </c>
      <c r="N179" s="68">
        <v>0.36501648700496303</v>
      </c>
      <c r="O179" s="67">
        <v>1868.299999999999</v>
      </c>
      <c r="P179" s="69">
        <v>548</v>
      </c>
      <c r="Q179" s="69" t="s">
        <v>863</v>
      </c>
      <c r="R179" s="69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s="23" t="s">
        <v>674</v>
      </c>
      <c r="J180" s="23">
        <v>42592</v>
      </c>
      <c r="K180" s="23">
        <v>42611</v>
      </c>
      <c r="L180" s="67">
        <v>65359.09000000004</v>
      </c>
      <c r="M180" s="67">
        <v>24107.799999999981</v>
      </c>
      <c r="N180" s="68">
        <v>0.36885152470758031</v>
      </c>
      <c r="O180" s="67">
        <v>22451.519999999979</v>
      </c>
      <c r="P180" s="69">
        <v>87</v>
      </c>
      <c r="Q180" s="69" t="s">
        <v>857</v>
      </c>
      <c r="R180" s="69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s="23" t="s">
        <v>763</v>
      </c>
      <c r="J181" s="23">
        <v>43168</v>
      </c>
      <c r="K181" s="23">
        <v>43192</v>
      </c>
      <c r="L181" s="67">
        <v>225729.58999999991</v>
      </c>
      <c r="M181" s="67">
        <v>39473.469999999987</v>
      </c>
      <c r="N181" s="68">
        <v>0.17487060513422278</v>
      </c>
      <c r="O181" s="67">
        <v>38272.149999999987</v>
      </c>
      <c r="P181" s="69">
        <v>100</v>
      </c>
      <c r="Q181" s="69" t="s">
        <v>863</v>
      </c>
      <c r="R181" s="69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s="23" t="s">
        <v>616</v>
      </c>
      <c r="J182" s="23">
        <v>42808</v>
      </c>
      <c r="K182" s="23">
        <v>42821</v>
      </c>
      <c r="L182" s="67">
        <v>3497.1899999999991</v>
      </c>
      <c r="M182" s="67">
        <v>3097.33</v>
      </c>
      <c r="N182" s="68">
        <v>0.8856624890269047</v>
      </c>
      <c r="O182" s="67">
        <v>2966.34</v>
      </c>
      <c r="P182" s="69">
        <v>161</v>
      </c>
      <c r="Q182" s="69" t="s">
        <v>868</v>
      </c>
      <c r="R182" s="69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s="23" t="s">
        <v>723</v>
      </c>
      <c r="J183" s="23">
        <v>42018</v>
      </c>
      <c r="K183" s="23">
        <v>42018</v>
      </c>
      <c r="L183" s="67">
        <v>11673.04</v>
      </c>
      <c r="M183" s="67">
        <v>6248.8400000000011</v>
      </c>
      <c r="N183" s="68">
        <v>0.53532241815328319</v>
      </c>
      <c r="O183" s="67">
        <v>6248.8400000000011</v>
      </c>
      <c r="P183" s="69">
        <v>176</v>
      </c>
      <c r="Q183" s="69" t="s">
        <v>857</v>
      </c>
      <c r="R183" s="69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s="23" t="s">
        <v>764</v>
      </c>
      <c r="J184" s="23">
        <v>42761</v>
      </c>
      <c r="K184" s="23">
        <v>42779</v>
      </c>
      <c r="L184" s="67">
        <v>8922.6999999999971</v>
      </c>
      <c r="M184" s="67">
        <v>7183.5399999999991</v>
      </c>
      <c r="N184" s="68">
        <v>0.80508590449079331</v>
      </c>
      <c r="O184" s="67">
        <v>7169.6299999999983</v>
      </c>
      <c r="P184" s="69">
        <v>130</v>
      </c>
      <c r="Q184" s="69" t="s">
        <v>868</v>
      </c>
      <c r="R184" s="69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765</v>
      </c>
      <c r="H185" t="s">
        <v>211</v>
      </c>
      <c r="I185" s="23" t="s">
        <v>766</v>
      </c>
      <c r="J185" s="23">
        <v>45034</v>
      </c>
      <c r="K185" s="23">
        <v>45036</v>
      </c>
      <c r="L185" s="67">
        <v>11917.14000000001</v>
      </c>
      <c r="M185" s="67">
        <v>5843.8999999999987</v>
      </c>
      <c r="N185" s="68">
        <v>0.49037772485680237</v>
      </c>
      <c r="O185" s="67">
        <v>5008.0399999999918</v>
      </c>
      <c r="P185" s="69">
        <v>40</v>
      </c>
      <c r="Q185" s="69" t="s">
        <v>849</v>
      </c>
      <c r="R185" s="69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s="23" t="s">
        <v>767</v>
      </c>
      <c r="J186" s="23">
        <v>43607</v>
      </c>
      <c r="K186" s="23">
        <v>43619</v>
      </c>
      <c r="L186" s="67">
        <v>87499.779999999169</v>
      </c>
      <c r="M186" s="67">
        <v>12311.51000000002</v>
      </c>
      <c r="N186" s="68">
        <v>0.14070332519693349</v>
      </c>
      <c r="O186" s="67">
        <v>10985.190000000021</v>
      </c>
      <c r="P186" s="69">
        <v>228</v>
      </c>
      <c r="Q186" s="69" t="s">
        <v>851</v>
      </c>
      <c r="R186" s="69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s="23" t="s">
        <v>768</v>
      </c>
      <c r="J187" s="23">
        <v>42646</v>
      </c>
      <c r="K187" s="23">
        <v>42667</v>
      </c>
      <c r="L187" s="67">
        <v>3980.8500000000008</v>
      </c>
      <c r="M187" s="67">
        <v>2446.61</v>
      </c>
      <c r="N187" s="68">
        <v>0.61459487295426851</v>
      </c>
      <c r="O187" s="67">
        <v>2348.61</v>
      </c>
      <c r="P187" s="69">
        <v>115</v>
      </c>
      <c r="Q187" s="69" t="s">
        <v>870</v>
      </c>
      <c r="R187" s="69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769</v>
      </c>
      <c r="H188" t="s">
        <v>211</v>
      </c>
      <c r="I188" s="23" t="s">
        <v>770</v>
      </c>
      <c r="J188" s="23">
        <v>44186</v>
      </c>
      <c r="K188" s="23">
        <v>44193</v>
      </c>
      <c r="L188" s="67">
        <v>1904696.4500000409</v>
      </c>
      <c r="M188" s="67">
        <v>219562.21999999939</v>
      </c>
      <c r="N188" s="68">
        <v>0.11527412675127036</v>
      </c>
      <c r="O188" s="67">
        <v>215285.42999999959</v>
      </c>
      <c r="P188" s="69">
        <v>20</v>
      </c>
      <c r="Q188" s="69" t="s">
        <v>851</v>
      </c>
      <c r="R188" s="69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s="23" t="s">
        <v>771</v>
      </c>
      <c r="J189" s="23">
        <v>43231</v>
      </c>
      <c r="K189" s="23">
        <v>43241</v>
      </c>
      <c r="L189" s="67">
        <v>20032.919999999998</v>
      </c>
      <c r="M189" s="67">
        <v>3759.59</v>
      </c>
      <c r="N189" s="68">
        <v>0.18767059420194362</v>
      </c>
      <c r="O189" s="67">
        <v>3595.76</v>
      </c>
      <c r="P189" s="69">
        <v>485</v>
      </c>
      <c r="Q189" s="69" t="s">
        <v>862</v>
      </c>
      <c r="R189" s="69">
        <v>16</v>
      </c>
    </row>
    <row r="190" spans="1:18" s="70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s="23" t="s">
        <v>772</v>
      </c>
      <c r="J190" s="23">
        <v>44923</v>
      </c>
      <c r="K190" s="23">
        <v>44930</v>
      </c>
      <c r="L190" s="67">
        <v>19554.64</v>
      </c>
      <c r="M190" s="67">
        <v>7034.33</v>
      </c>
      <c r="N190" s="68">
        <v>0.35972689857752432</v>
      </c>
      <c r="O190" s="67">
        <v>6028.04</v>
      </c>
      <c r="P190" s="69">
        <v>733</v>
      </c>
      <c r="Q190" s="69" t="s">
        <v>856</v>
      </c>
      <c r="R190" s="69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773</v>
      </c>
      <c r="H191" t="s">
        <v>211</v>
      </c>
      <c r="I191" s="23" t="s">
        <v>609</v>
      </c>
      <c r="J191" s="23">
        <v>43591</v>
      </c>
      <c r="K191" s="23">
        <v>43598</v>
      </c>
      <c r="L191" s="67">
        <v>1074489.1200000001</v>
      </c>
      <c r="M191" s="67">
        <v>170893.5800000001</v>
      </c>
      <c r="N191" s="68">
        <v>0.15904635683979759</v>
      </c>
      <c r="O191" s="67">
        <v>167192.7600000001</v>
      </c>
      <c r="P191" s="69">
        <v>12</v>
      </c>
      <c r="Q191" s="69" t="s">
        <v>862</v>
      </c>
      <c r="R191" s="69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s="23" t="s">
        <v>774</v>
      </c>
      <c r="J192" s="23">
        <v>43452</v>
      </c>
      <c r="K192" s="23">
        <v>43472</v>
      </c>
      <c r="L192" s="67">
        <v>102280.22</v>
      </c>
      <c r="M192" s="67">
        <v>7122.0099999999984</v>
      </c>
      <c r="N192" s="68">
        <v>6.963232969189935E-2</v>
      </c>
      <c r="O192" s="67">
        <v>5745.88</v>
      </c>
      <c r="P192" s="69">
        <v>66</v>
      </c>
      <c r="Q192" s="69" t="s">
        <v>862</v>
      </c>
      <c r="R192" s="69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s="23" t="s">
        <v>775</v>
      </c>
      <c r="J193" s="23">
        <v>42900</v>
      </c>
      <c r="K193" s="23">
        <v>42919</v>
      </c>
      <c r="L193" s="67">
        <v>701419.27000000316</v>
      </c>
      <c r="M193" s="67">
        <v>63170.509999999951</v>
      </c>
      <c r="N193" s="68">
        <v>9.0060984495050539E-2</v>
      </c>
      <c r="O193" s="67">
        <v>60503.719999999972</v>
      </c>
      <c r="P193" s="69">
        <v>110</v>
      </c>
      <c r="Q193" s="69" t="s">
        <v>869</v>
      </c>
      <c r="R193" s="69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776</v>
      </c>
      <c r="H194" t="s">
        <v>211</v>
      </c>
      <c r="I194" s="23" t="s">
        <v>777</v>
      </c>
      <c r="J194" s="23">
        <v>43804</v>
      </c>
      <c r="K194" s="23">
        <v>43810</v>
      </c>
      <c r="L194" s="67">
        <v>691924.00999999954</v>
      </c>
      <c r="M194" s="67">
        <v>132771.7300000001</v>
      </c>
      <c r="N194" s="68">
        <v>0.19188773345211735</v>
      </c>
      <c r="O194" s="67">
        <v>132131.7000000001</v>
      </c>
      <c r="P194" s="69">
        <v>73</v>
      </c>
      <c r="Q194" s="69" t="s">
        <v>859</v>
      </c>
      <c r="R194" s="69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s="23" t="s">
        <v>778</v>
      </c>
      <c r="J195" s="23">
        <v>42865</v>
      </c>
      <c r="K195" s="23">
        <v>42898</v>
      </c>
      <c r="L195" s="67">
        <v>17735.05</v>
      </c>
      <c r="M195" s="67">
        <v>12074.71</v>
      </c>
      <c r="N195" s="68">
        <v>0.68083879098170008</v>
      </c>
      <c r="O195" s="67">
        <v>11966.41</v>
      </c>
      <c r="P195" s="69">
        <v>231</v>
      </c>
      <c r="Q195" s="69" t="s">
        <v>867</v>
      </c>
      <c r="R195" s="69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s="23" t="s">
        <v>779</v>
      </c>
      <c r="J196" s="23">
        <v>42587</v>
      </c>
      <c r="K196" s="23">
        <v>42604</v>
      </c>
      <c r="L196" s="67">
        <v>12657.03</v>
      </c>
      <c r="M196" s="67">
        <v>2942.82</v>
      </c>
      <c r="N196" s="68">
        <v>0.23250478192751381</v>
      </c>
      <c r="O196" s="67">
        <v>2930.82</v>
      </c>
      <c r="P196" s="69">
        <v>181</v>
      </c>
      <c r="Q196" s="69" t="s">
        <v>853</v>
      </c>
      <c r="R196" s="69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754</v>
      </c>
      <c r="H197" t="s">
        <v>211</v>
      </c>
      <c r="I197" s="23" t="s">
        <v>780</v>
      </c>
      <c r="J197" s="23">
        <v>44335</v>
      </c>
      <c r="K197" s="23">
        <v>44341</v>
      </c>
      <c r="L197" s="67">
        <v>53463.640000000043</v>
      </c>
      <c r="M197" s="67">
        <v>7371.9199999999992</v>
      </c>
      <c r="N197" s="68">
        <v>0.13788660854367554</v>
      </c>
      <c r="O197" s="67">
        <v>7275.69</v>
      </c>
      <c r="P197" s="69">
        <v>30</v>
      </c>
      <c r="Q197" s="69" t="s">
        <v>849</v>
      </c>
      <c r="R197" s="69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s="23" t="s">
        <v>781</v>
      </c>
      <c r="J198" s="23">
        <v>41970</v>
      </c>
      <c r="K198" s="23">
        <v>41974</v>
      </c>
      <c r="L198" s="67">
        <v>1049547.1500000169</v>
      </c>
      <c r="M198" s="67">
        <v>633013.81000000169</v>
      </c>
      <c r="N198" s="68">
        <v>0.60313041677069157</v>
      </c>
      <c r="O198" s="67">
        <v>633013.81000000169</v>
      </c>
      <c r="P198" s="69">
        <v>129</v>
      </c>
      <c r="Q198" s="69" t="s">
        <v>863</v>
      </c>
      <c r="R198" s="69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s="23" t="s">
        <v>782</v>
      </c>
      <c r="J199" s="23">
        <v>42822</v>
      </c>
      <c r="K199" s="23">
        <v>42842</v>
      </c>
      <c r="L199" s="67">
        <v>12056.290000000041</v>
      </c>
      <c r="M199" s="67">
        <v>6560.1300000000056</v>
      </c>
      <c r="N199" s="68">
        <v>0.54412509984414636</v>
      </c>
      <c r="O199" s="67">
        <v>6081.2300000000041</v>
      </c>
      <c r="P199" s="69">
        <v>207</v>
      </c>
      <c r="Q199" s="69" t="s">
        <v>850</v>
      </c>
      <c r="R199" s="69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s="23" t="s">
        <v>783</v>
      </c>
      <c r="J200" s="23">
        <v>43164</v>
      </c>
      <c r="K200" s="23">
        <v>43178</v>
      </c>
      <c r="L200" s="67">
        <v>613648.30000001122</v>
      </c>
      <c r="M200" s="67">
        <v>165933.01999999979</v>
      </c>
      <c r="N200" s="68">
        <v>0.27040410606530929</v>
      </c>
      <c r="O200" s="67">
        <v>151612.31</v>
      </c>
      <c r="P200" s="69">
        <v>123</v>
      </c>
      <c r="Q200" s="69" t="s">
        <v>859</v>
      </c>
      <c r="R200" s="69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s="23" t="s">
        <v>784</v>
      </c>
      <c r="J201" s="23">
        <v>41978</v>
      </c>
      <c r="K201" s="23">
        <v>41978</v>
      </c>
      <c r="L201" s="67">
        <v>767634.52999999945</v>
      </c>
      <c r="M201" s="67">
        <v>91122.51</v>
      </c>
      <c r="N201" s="68">
        <v>0.11870559027614359</v>
      </c>
      <c r="O201" s="67">
        <v>91122.51</v>
      </c>
      <c r="P201" s="69">
        <v>139</v>
      </c>
      <c r="Q201" s="69" t="s">
        <v>874</v>
      </c>
      <c r="R201" s="69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s="23" t="s">
        <v>785</v>
      </c>
      <c r="J202" s="23">
        <v>43136</v>
      </c>
      <c r="K202" s="23">
        <v>43150</v>
      </c>
      <c r="L202" s="67">
        <v>1847303.8600000839</v>
      </c>
      <c r="M202" s="67">
        <v>335624.27000000293</v>
      </c>
      <c r="N202" s="68">
        <v>0.18168330466217272</v>
      </c>
      <c r="O202" s="67">
        <v>314453.17000000062</v>
      </c>
      <c r="P202" s="69">
        <v>114</v>
      </c>
      <c r="Q202" s="69" t="s">
        <v>863</v>
      </c>
      <c r="R202" s="69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s="23" t="s">
        <v>739</v>
      </c>
      <c r="J203" s="23">
        <v>42573</v>
      </c>
      <c r="K203" s="23">
        <v>42590</v>
      </c>
      <c r="L203" s="67">
        <v>1686496.9700000139</v>
      </c>
      <c r="M203" s="67">
        <v>425134.77000000142</v>
      </c>
      <c r="N203" s="68">
        <v>0.25208154984114672</v>
      </c>
      <c r="O203" s="67">
        <v>406755.61000000121</v>
      </c>
      <c r="P203" s="69">
        <v>68</v>
      </c>
      <c r="Q203" s="69" t="s">
        <v>870</v>
      </c>
      <c r="R203" s="69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s="23" t="s">
        <v>786</v>
      </c>
      <c r="J204" s="23">
        <v>42695</v>
      </c>
      <c r="K204" s="23">
        <v>42716</v>
      </c>
      <c r="L204" s="67">
        <v>37610.009999999987</v>
      </c>
      <c r="M204" s="67">
        <v>31401.559999999969</v>
      </c>
      <c r="N204" s="68">
        <v>0.83492559560606283</v>
      </c>
      <c r="O204" s="67">
        <v>30318.109999999961</v>
      </c>
      <c r="P204" s="69">
        <v>152</v>
      </c>
      <c r="Q204" s="69" t="s">
        <v>868</v>
      </c>
      <c r="R204" s="69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787</v>
      </c>
      <c r="H205" t="s">
        <v>211</v>
      </c>
      <c r="I205" s="23" t="s">
        <v>788</v>
      </c>
      <c r="J205" s="23">
        <v>42968</v>
      </c>
      <c r="K205" s="23">
        <v>42989</v>
      </c>
      <c r="L205" s="67">
        <v>386480.40000000421</v>
      </c>
      <c r="M205" s="67">
        <v>89683.459999999788</v>
      </c>
      <c r="N205" s="68">
        <v>0.23205176769636651</v>
      </c>
      <c r="O205" s="67">
        <v>83997.759999999966</v>
      </c>
      <c r="P205" s="69">
        <v>96</v>
      </c>
      <c r="Q205" s="69" t="s">
        <v>857</v>
      </c>
      <c r="R205" s="69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789</v>
      </c>
      <c r="H206" t="s">
        <v>211</v>
      </c>
      <c r="I206" s="23" t="s">
        <v>790</v>
      </c>
      <c r="J206" s="23">
        <v>45278</v>
      </c>
      <c r="K206" s="23">
        <v>45280</v>
      </c>
      <c r="L206" s="67">
        <v>8599065.7099999599</v>
      </c>
      <c r="M206" s="67">
        <v>2517162.890000008</v>
      </c>
      <c r="N206" s="68">
        <v>0.2927251604872339</v>
      </c>
      <c r="O206" s="67">
        <v>2410591.0000000019</v>
      </c>
      <c r="P206" s="69">
        <v>21</v>
      </c>
      <c r="Q206" s="69" t="s">
        <v>856</v>
      </c>
      <c r="R206" s="69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s="23" t="s">
        <v>662</v>
      </c>
      <c r="J207" s="23">
        <v>42816</v>
      </c>
      <c r="K207" s="23">
        <v>42835</v>
      </c>
      <c r="L207" s="67">
        <v>43490.940000000068</v>
      </c>
      <c r="M207" s="67">
        <v>27064.610000000041</v>
      </c>
      <c r="N207" s="68">
        <v>0.62230455354609482</v>
      </c>
      <c r="O207" s="67">
        <v>25425.580000000031</v>
      </c>
      <c r="P207" s="69">
        <v>164</v>
      </c>
      <c r="Q207" s="69" t="s">
        <v>853</v>
      </c>
      <c r="R207" s="69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s="23" t="s">
        <v>791</v>
      </c>
      <c r="J208" s="23">
        <v>42157</v>
      </c>
      <c r="K208" s="23">
        <v>42157</v>
      </c>
      <c r="L208" s="67">
        <v>849591.78000002482</v>
      </c>
      <c r="M208" s="67">
        <v>337254.40000000357</v>
      </c>
      <c r="N208" s="68">
        <v>0.39696052614820937</v>
      </c>
      <c r="O208" s="67">
        <v>337254.40000000357</v>
      </c>
      <c r="P208" s="69">
        <v>473</v>
      </c>
      <c r="Q208" s="69" t="s">
        <v>858</v>
      </c>
      <c r="R208" s="69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s="23" t="s">
        <v>792</v>
      </c>
      <c r="J209" s="23">
        <v>42944</v>
      </c>
      <c r="K209" s="23">
        <v>42961</v>
      </c>
      <c r="L209" s="67">
        <v>27092.550000000028</v>
      </c>
      <c r="M209" s="67">
        <v>13856.95000000001</v>
      </c>
      <c r="N209" s="68">
        <v>0.5114671745553665</v>
      </c>
      <c r="O209" s="67">
        <v>13620.13000000001</v>
      </c>
      <c r="P209" s="69">
        <v>257</v>
      </c>
      <c r="Q209" s="69" t="s">
        <v>863</v>
      </c>
      <c r="R209" s="69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s="23" t="s">
        <v>786</v>
      </c>
      <c r="J210" s="23">
        <v>42697</v>
      </c>
      <c r="K210" s="23">
        <v>42723</v>
      </c>
      <c r="L210" s="67">
        <v>451070.23999999848</v>
      </c>
      <c r="M210" s="67">
        <v>64547.300000000097</v>
      </c>
      <c r="N210" s="68">
        <v>0.14309811261323804</v>
      </c>
      <c r="O210" s="67">
        <v>62613.860000000073</v>
      </c>
      <c r="P210" s="69">
        <v>155</v>
      </c>
      <c r="Q210" s="69" t="s">
        <v>857</v>
      </c>
      <c r="R210" s="69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s="23" t="s">
        <v>662</v>
      </c>
      <c r="J211" s="23">
        <v>42815</v>
      </c>
      <c r="K211" s="23">
        <v>42828</v>
      </c>
      <c r="L211" s="67">
        <v>40727.339999999997</v>
      </c>
      <c r="M211" s="67">
        <v>40637.339999999997</v>
      </c>
      <c r="N211" s="68">
        <v>0.99779018222157401</v>
      </c>
      <c r="O211" s="67">
        <v>40637.339999999997</v>
      </c>
      <c r="P211" s="69">
        <v>195</v>
      </c>
      <c r="Q211" s="69" t="s">
        <v>858</v>
      </c>
      <c r="R211" s="69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s="23" t="s">
        <v>793</v>
      </c>
      <c r="J212" s="23">
        <v>43224</v>
      </c>
      <c r="K212" s="23">
        <v>43248</v>
      </c>
      <c r="L212" s="67">
        <v>2421657.2499999879</v>
      </c>
      <c r="M212" s="67">
        <v>269704.22000000032</v>
      </c>
      <c r="N212" s="68">
        <v>0.11137175585025572</v>
      </c>
      <c r="O212" s="67">
        <v>262545.56000000058</v>
      </c>
      <c r="P212" s="69">
        <v>81</v>
      </c>
      <c r="Q212" s="69" t="s">
        <v>860</v>
      </c>
      <c r="R212" s="69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s="23" t="s">
        <v>794</v>
      </c>
      <c r="J213" s="23">
        <v>43187</v>
      </c>
      <c r="K213" s="23">
        <v>43199</v>
      </c>
      <c r="L213" s="67">
        <v>443631.76000000112</v>
      </c>
      <c r="M213" s="67">
        <v>80734.519999999902</v>
      </c>
      <c r="N213" s="68">
        <v>0.18198543765216382</v>
      </c>
      <c r="O213" s="67">
        <v>79736.409999999902</v>
      </c>
      <c r="P213" s="69">
        <v>55</v>
      </c>
      <c r="Q213" s="69" t="s">
        <v>862</v>
      </c>
      <c r="R213" s="69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s="23" t="s">
        <v>795</v>
      </c>
      <c r="J214" s="23">
        <v>42032</v>
      </c>
      <c r="K214" s="23">
        <v>42032</v>
      </c>
      <c r="L214" s="67">
        <v>28687.010000000078</v>
      </c>
      <c r="M214" s="67">
        <v>19437.620000000032</v>
      </c>
      <c r="N214" s="68">
        <v>0.67757566926633273</v>
      </c>
      <c r="O214" s="67">
        <v>19437.620000000032</v>
      </c>
      <c r="P214" s="69">
        <v>146</v>
      </c>
      <c r="Q214" s="69" t="s">
        <v>855</v>
      </c>
      <c r="R214" s="69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s="23" t="s">
        <v>700</v>
      </c>
      <c r="J215" s="23">
        <v>42195</v>
      </c>
      <c r="K215" s="23">
        <v>42198</v>
      </c>
      <c r="L215" s="67">
        <v>3553.6000000000008</v>
      </c>
      <c r="M215" s="67">
        <v>1254.3</v>
      </c>
      <c r="N215" s="68">
        <v>0.35296600630346681</v>
      </c>
      <c r="O215" s="67">
        <v>1254.3</v>
      </c>
      <c r="P215" s="69">
        <v>267</v>
      </c>
      <c r="Q215" s="69" t="s">
        <v>875</v>
      </c>
      <c r="R215" s="69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s="23" t="s">
        <v>796</v>
      </c>
      <c r="J216" s="23">
        <v>43472</v>
      </c>
      <c r="K216" s="23">
        <v>43479</v>
      </c>
      <c r="L216" s="67">
        <v>1103432.2100000009</v>
      </c>
      <c r="M216" s="67">
        <v>249354.89</v>
      </c>
      <c r="N216" s="68">
        <v>0.2259811592775598</v>
      </c>
      <c r="O216" s="67">
        <v>248498.07</v>
      </c>
      <c r="P216" s="69">
        <v>39</v>
      </c>
      <c r="Q216" s="69" t="s">
        <v>850</v>
      </c>
      <c r="R216" s="69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797</v>
      </c>
      <c r="H217" t="s">
        <v>211</v>
      </c>
      <c r="I217" s="23" t="s">
        <v>798</v>
      </c>
      <c r="J217" s="23">
        <v>43762</v>
      </c>
      <c r="K217" s="23">
        <v>43774</v>
      </c>
      <c r="L217" s="67">
        <v>1476759.6700000069</v>
      </c>
      <c r="M217" s="67">
        <v>351471.82000000041</v>
      </c>
      <c r="N217" s="68">
        <v>0.23800204402927577</v>
      </c>
      <c r="O217" s="67">
        <v>126707.61</v>
      </c>
      <c r="P217" s="69">
        <v>148</v>
      </c>
      <c r="Q217" s="69" t="s">
        <v>855</v>
      </c>
      <c r="R217" s="69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s="23" t="s">
        <v>799</v>
      </c>
      <c r="J218" s="23">
        <v>43272</v>
      </c>
      <c r="K218" s="23">
        <v>43297</v>
      </c>
      <c r="L218" s="67">
        <v>1672751.18</v>
      </c>
      <c r="M218" s="67">
        <v>70083.310000000041</v>
      </c>
      <c r="N218" s="68">
        <v>4.1897032169482637E-2</v>
      </c>
      <c r="O218" s="67">
        <v>69386.660000000018</v>
      </c>
      <c r="P218" s="69">
        <v>71</v>
      </c>
      <c r="Q218" s="69" t="s">
        <v>862</v>
      </c>
      <c r="R218" s="69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s="23" t="s">
        <v>653</v>
      </c>
      <c r="J219" s="23">
        <v>42870</v>
      </c>
      <c r="K219" s="23">
        <v>42877</v>
      </c>
      <c r="L219" s="67">
        <v>1402.01</v>
      </c>
      <c r="M219" s="67">
        <v>1402.01</v>
      </c>
      <c r="N219" s="68">
        <v>1</v>
      </c>
      <c r="O219" s="67">
        <v>1402.01</v>
      </c>
      <c r="P219" s="69">
        <v>373</v>
      </c>
      <c r="Q219" s="69" t="s">
        <v>858</v>
      </c>
      <c r="R219" s="69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s="23" t="s">
        <v>800</v>
      </c>
      <c r="J220" s="23">
        <v>42891</v>
      </c>
      <c r="K220" s="23">
        <v>42912</v>
      </c>
      <c r="L220" s="67">
        <v>67740.52</v>
      </c>
      <c r="M220" s="67">
        <v>21227.01</v>
      </c>
      <c r="N220" s="68">
        <v>0.31335764768265723</v>
      </c>
      <c r="O220" s="67">
        <v>21227.01</v>
      </c>
      <c r="P220" s="69">
        <v>244</v>
      </c>
      <c r="Q220" s="69" t="s">
        <v>859</v>
      </c>
      <c r="R220" s="69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s="23" t="s">
        <v>778</v>
      </c>
      <c r="J221" s="23">
        <v>42865</v>
      </c>
      <c r="K221" s="23">
        <v>42891</v>
      </c>
      <c r="L221" s="67">
        <v>42771.219999999987</v>
      </c>
      <c r="M221" s="67">
        <v>24605.91</v>
      </c>
      <c r="N221" s="68">
        <v>0.5752912823155385</v>
      </c>
      <c r="O221" s="67">
        <v>24450.06</v>
      </c>
      <c r="P221" s="69">
        <v>102</v>
      </c>
      <c r="Q221" s="69" t="s">
        <v>867</v>
      </c>
      <c r="R221" s="69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s="23" t="s">
        <v>801</v>
      </c>
      <c r="J222" s="23">
        <v>42884</v>
      </c>
      <c r="K222" s="23">
        <v>42884</v>
      </c>
      <c r="L222" s="67">
        <v>240142.6500000002</v>
      </c>
      <c r="M222" s="67">
        <v>178816.09000000029</v>
      </c>
      <c r="N222" s="68">
        <v>0.74462445550592593</v>
      </c>
      <c r="O222" s="67">
        <v>167017.90000000031</v>
      </c>
      <c r="P222" s="69">
        <v>203</v>
      </c>
      <c r="Q222" s="69" t="s">
        <v>861</v>
      </c>
      <c r="R222" s="69">
        <v>2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s="23" t="s">
        <v>662</v>
      </c>
      <c r="J223" s="23">
        <v>42815</v>
      </c>
      <c r="K223" s="23">
        <v>42828</v>
      </c>
      <c r="L223" s="67">
        <v>86152.539999999746</v>
      </c>
      <c r="M223" s="67">
        <v>69601.59</v>
      </c>
      <c r="N223" s="68">
        <v>0.80788784637110178</v>
      </c>
      <c r="O223" s="67">
        <v>67376.849999999977</v>
      </c>
      <c r="P223" s="69">
        <v>163</v>
      </c>
      <c r="Q223" s="69" t="s">
        <v>858</v>
      </c>
      <c r="R223" s="69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s="23" t="s">
        <v>802</v>
      </c>
      <c r="J224" s="23">
        <v>43076</v>
      </c>
      <c r="K224" s="23">
        <v>43087</v>
      </c>
      <c r="L224" s="67">
        <v>1157349.73</v>
      </c>
      <c r="M224" s="67">
        <v>101998.63</v>
      </c>
      <c r="N224" s="68">
        <v>8.8131208187174334E-2</v>
      </c>
      <c r="O224" s="67">
        <v>100693.63</v>
      </c>
      <c r="P224" s="69">
        <v>57</v>
      </c>
      <c r="Q224" s="69" t="s">
        <v>868</v>
      </c>
      <c r="R224" s="69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803</v>
      </c>
      <c r="H225" t="s">
        <v>211</v>
      </c>
      <c r="I225" s="23" t="s">
        <v>804</v>
      </c>
      <c r="J225" s="23">
        <v>45545</v>
      </c>
      <c r="K225" s="23">
        <v>45547</v>
      </c>
      <c r="L225" s="67">
        <v>52754.34</v>
      </c>
      <c r="M225" s="67">
        <v>31118.570000000029</v>
      </c>
      <c r="N225" s="68">
        <v>0.5898769655728805</v>
      </c>
      <c r="O225" s="67">
        <v>24913.760000000009</v>
      </c>
      <c r="P225" s="69">
        <v>94</v>
      </c>
      <c r="Q225" s="69" t="s">
        <v>849</v>
      </c>
      <c r="R225" s="69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s="23" t="s">
        <v>710</v>
      </c>
      <c r="J226" s="23">
        <v>42822</v>
      </c>
      <c r="K226" s="23">
        <v>42842</v>
      </c>
      <c r="L226" s="67">
        <v>26500.99</v>
      </c>
      <c r="M226" s="67">
        <v>23166.78</v>
      </c>
      <c r="N226" s="68">
        <v>0.87418545495847499</v>
      </c>
      <c r="O226" s="67">
        <v>23166.78</v>
      </c>
      <c r="P226" s="69">
        <v>175</v>
      </c>
      <c r="Q226" s="69" t="s">
        <v>859</v>
      </c>
      <c r="R226" s="69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805</v>
      </c>
      <c r="H227" t="s">
        <v>211</v>
      </c>
      <c r="I227" s="23" t="s">
        <v>806</v>
      </c>
      <c r="J227" s="23">
        <v>44578</v>
      </c>
      <c r="K227" s="23">
        <v>44580</v>
      </c>
      <c r="L227" s="67">
        <v>199979.2600000001</v>
      </c>
      <c r="M227" s="67">
        <v>126238.7900000001</v>
      </c>
      <c r="N227" s="68">
        <v>0.6312594116009832</v>
      </c>
      <c r="O227" s="67">
        <v>117511.14</v>
      </c>
      <c r="P227" s="69">
        <v>50</v>
      </c>
      <c r="Q227" s="69" t="s">
        <v>851</v>
      </c>
      <c r="R227" s="69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s="23" t="s">
        <v>807</v>
      </c>
      <c r="J228" s="23">
        <v>42762</v>
      </c>
      <c r="K228" s="23">
        <v>42786</v>
      </c>
      <c r="L228" s="67">
        <v>67199.500000000102</v>
      </c>
      <c r="M228" s="67">
        <v>41115.07</v>
      </c>
      <c r="N228" s="68">
        <v>0.61183595116034994</v>
      </c>
      <c r="O228" s="67">
        <v>39033.149999999987</v>
      </c>
      <c r="P228" s="69">
        <v>309</v>
      </c>
      <c r="Q228" s="69" t="s">
        <v>850</v>
      </c>
      <c r="R228" s="69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s="23" t="s">
        <v>808</v>
      </c>
      <c r="J229" s="23">
        <v>43384</v>
      </c>
      <c r="K229" s="23">
        <v>43416</v>
      </c>
      <c r="L229" s="67">
        <v>207503.2100000002</v>
      </c>
      <c r="M229" s="67">
        <v>66432.130000000019</v>
      </c>
      <c r="N229" s="68">
        <v>0.320149890693257</v>
      </c>
      <c r="O229" s="67">
        <v>66089.25</v>
      </c>
      <c r="P229" s="69">
        <v>65</v>
      </c>
      <c r="Q229" s="69" t="s">
        <v>853</v>
      </c>
      <c r="R229" s="69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s="23" t="s">
        <v>809</v>
      </c>
      <c r="J230" s="23">
        <v>44475</v>
      </c>
      <c r="K230" s="23">
        <v>44480</v>
      </c>
      <c r="L230" s="67">
        <v>230829.22000000009</v>
      </c>
      <c r="M230" s="67">
        <v>81846.059999999983</v>
      </c>
      <c r="N230" s="68">
        <v>0.35457408728409667</v>
      </c>
      <c r="O230" s="67">
        <v>80032.41</v>
      </c>
      <c r="P230" s="69">
        <v>94</v>
      </c>
      <c r="Q230" s="69" t="s">
        <v>856</v>
      </c>
      <c r="R230" s="69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s="23" t="s">
        <v>810</v>
      </c>
      <c r="J231" s="23">
        <v>42703</v>
      </c>
      <c r="K231" s="23">
        <v>42723</v>
      </c>
      <c r="L231" s="67">
        <v>260003.0100000001</v>
      </c>
      <c r="M231" s="67">
        <v>77616.439999999959</v>
      </c>
      <c r="N231" s="68">
        <v>0.29852131327248838</v>
      </c>
      <c r="O231" s="67">
        <v>76762.239999999947</v>
      </c>
      <c r="P231" s="69">
        <v>153</v>
      </c>
      <c r="Q231" s="69" t="s">
        <v>852</v>
      </c>
      <c r="R231" s="69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s="23" t="s">
        <v>811</v>
      </c>
      <c r="J232" s="23">
        <v>42067</v>
      </c>
      <c r="K232" s="23">
        <v>42067</v>
      </c>
      <c r="L232" s="67">
        <v>60773.9</v>
      </c>
      <c r="M232" s="67">
        <v>18606.669999999998</v>
      </c>
      <c r="N232" s="68">
        <v>0.30616218475365242</v>
      </c>
      <c r="O232" s="67">
        <v>18606.669999999998</v>
      </c>
      <c r="P232" s="69">
        <v>325</v>
      </c>
      <c r="Q232" s="69" t="s">
        <v>858</v>
      </c>
      <c r="R232" s="69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812</v>
      </c>
      <c r="H233" t="s">
        <v>211</v>
      </c>
      <c r="I233" s="23" t="s">
        <v>813</v>
      </c>
      <c r="J233" s="23">
        <v>45197</v>
      </c>
      <c r="K233" s="23">
        <v>45201</v>
      </c>
      <c r="L233" s="67">
        <v>239394.14</v>
      </c>
      <c r="M233" s="67">
        <v>2800</v>
      </c>
      <c r="N233" s="68">
        <v>1.1696192730532167E-2</v>
      </c>
      <c r="O233" s="67">
        <v>2800</v>
      </c>
      <c r="P233" s="69">
        <v>293</v>
      </c>
      <c r="Q233" s="69" t="s">
        <v>856</v>
      </c>
      <c r="R233" s="69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s="23" t="s">
        <v>814</v>
      </c>
      <c r="J234" s="23">
        <v>43859</v>
      </c>
      <c r="K234" s="23">
        <v>43860</v>
      </c>
      <c r="L234" s="67">
        <v>24307610.720002629</v>
      </c>
      <c r="M234" s="67">
        <v>4344106.4299997576</v>
      </c>
      <c r="N234" s="68">
        <v>0.17871383905391455</v>
      </c>
      <c r="O234" s="67">
        <v>4321132.1099997805</v>
      </c>
      <c r="P234" s="69">
        <v>4</v>
      </c>
      <c r="Q234" s="69" t="s">
        <v>861</v>
      </c>
      <c r="R234" s="69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815</v>
      </c>
      <c r="H235" t="s">
        <v>211</v>
      </c>
      <c r="I235" s="23" t="s">
        <v>816</v>
      </c>
      <c r="J235" s="23">
        <v>43417</v>
      </c>
      <c r="K235" s="23">
        <v>43430</v>
      </c>
      <c r="L235" s="67">
        <v>65785.369999999966</v>
      </c>
      <c r="M235" s="67">
        <v>25497.66</v>
      </c>
      <c r="N235" s="68">
        <v>0.38758860822702695</v>
      </c>
      <c r="O235" s="67">
        <v>24226.229999999989</v>
      </c>
      <c r="P235" s="69">
        <v>163</v>
      </c>
      <c r="Q235" s="69" t="s">
        <v>850</v>
      </c>
      <c r="R235" s="69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s="23" t="s">
        <v>607</v>
      </c>
      <c r="J236" s="23">
        <v>42815</v>
      </c>
      <c r="K236" s="23">
        <v>42835</v>
      </c>
      <c r="L236" s="67">
        <v>28051.159999999982</v>
      </c>
      <c r="M236" s="67">
        <v>21433.65</v>
      </c>
      <c r="N236" s="68">
        <v>0.76409139586384367</v>
      </c>
      <c r="O236" s="67">
        <v>20568.950000000012</v>
      </c>
      <c r="P236" s="69">
        <v>163</v>
      </c>
      <c r="Q236" s="69" t="s">
        <v>853</v>
      </c>
      <c r="R236" s="69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s="23" t="s">
        <v>817</v>
      </c>
      <c r="J237" s="23">
        <v>43447</v>
      </c>
      <c r="K237" s="23">
        <v>43472</v>
      </c>
      <c r="L237" s="67">
        <v>288101.49999999988</v>
      </c>
      <c r="M237" s="67">
        <v>135958.35999999999</v>
      </c>
      <c r="N237" s="68">
        <v>0.47191132291917964</v>
      </c>
      <c r="O237" s="67">
        <v>132389.21</v>
      </c>
      <c r="P237" s="69">
        <v>60</v>
      </c>
      <c r="Q237" s="69" t="s">
        <v>859</v>
      </c>
      <c r="R237" s="69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s="23" t="s">
        <v>818</v>
      </c>
      <c r="J238" s="23">
        <v>43270</v>
      </c>
      <c r="K238" s="23">
        <v>43290</v>
      </c>
      <c r="L238" s="67">
        <v>79132.72</v>
      </c>
      <c r="M238" s="67">
        <v>4488.68</v>
      </c>
      <c r="N238" s="68">
        <v>5.672343880003114E-2</v>
      </c>
      <c r="O238" s="67">
        <v>4488.68</v>
      </c>
      <c r="P238" s="69">
        <v>79</v>
      </c>
      <c r="Q238" s="69" t="s">
        <v>850</v>
      </c>
      <c r="R238" s="69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s="23" t="s">
        <v>819</v>
      </c>
      <c r="J239" s="23">
        <v>44995</v>
      </c>
      <c r="K239" s="23">
        <v>44999</v>
      </c>
      <c r="L239" s="67">
        <v>113211.1399999998</v>
      </c>
      <c r="M239" s="67">
        <v>31028.730000000021</v>
      </c>
      <c r="N239" s="68">
        <v>0.27407841666465049</v>
      </c>
      <c r="O239" s="67">
        <v>26833.12000000001</v>
      </c>
      <c r="P239" s="69">
        <v>110</v>
      </c>
      <c r="Q239" s="69" t="s">
        <v>856</v>
      </c>
      <c r="R239" s="69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s="23" t="s">
        <v>820</v>
      </c>
      <c r="J240" s="23">
        <v>42020</v>
      </c>
      <c r="K240" s="23">
        <v>42020</v>
      </c>
      <c r="L240" s="67">
        <v>27336.899999999961</v>
      </c>
      <c r="M240" s="67">
        <v>14985.3</v>
      </c>
      <c r="N240" s="68">
        <v>0.54817115327634147</v>
      </c>
      <c r="O240" s="67">
        <v>14985.3</v>
      </c>
      <c r="P240" s="69">
        <v>300</v>
      </c>
      <c r="Q240" s="69" t="s">
        <v>870</v>
      </c>
      <c r="R240" s="69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821</v>
      </c>
      <c r="H241" t="s">
        <v>211</v>
      </c>
      <c r="I241" s="23" t="s">
        <v>822</v>
      </c>
      <c r="J241" s="23">
        <v>44559</v>
      </c>
      <c r="K241" s="23">
        <v>44567</v>
      </c>
      <c r="L241" s="67">
        <v>42655.22</v>
      </c>
      <c r="M241" s="67">
        <v>3058.33</v>
      </c>
      <c r="N241" s="68">
        <v>7.1698844830714731E-2</v>
      </c>
      <c r="O241" s="67">
        <v>3058.33</v>
      </c>
      <c r="P241" s="69">
        <v>68</v>
      </c>
      <c r="Q241" s="69" t="s">
        <v>861</v>
      </c>
      <c r="R241" s="69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823</v>
      </c>
      <c r="H242" t="s">
        <v>211</v>
      </c>
      <c r="I242" s="23" t="s">
        <v>824</v>
      </c>
      <c r="J242" s="23">
        <v>43166</v>
      </c>
      <c r="K242" s="23">
        <v>43185</v>
      </c>
      <c r="L242" s="67">
        <v>153491.73999999941</v>
      </c>
      <c r="M242" s="67">
        <v>62112.390000000232</v>
      </c>
      <c r="N242" s="68">
        <v>0.40466275253639361</v>
      </c>
      <c r="O242" s="67">
        <v>58633.800000000163</v>
      </c>
      <c r="P242" s="69">
        <v>136</v>
      </c>
      <c r="Q242" s="69" t="s">
        <v>868</v>
      </c>
      <c r="R242" s="69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s="23" t="s">
        <v>825</v>
      </c>
      <c r="J243" s="23">
        <v>42865</v>
      </c>
      <c r="K243" s="23">
        <v>42884</v>
      </c>
      <c r="L243" s="67">
        <v>29708.500000000011</v>
      </c>
      <c r="M243" s="67">
        <v>16323.96</v>
      </c>
      <c r="N243" s="68">
        <v>0.54947102681050852</v>
      </c>
      <c r="O243" s="67">
        <v>15702.54</v>
      </c>
      <c r="P243" s="69">
        <v>179</v>
      </c>
      <c r="Q243" s="69" t="s">
        <v>853</v>
      </c>
      <c r="R243" s="69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s="23" t="s">
        <v>826</v>
      </c>
      <c r="J244" s="23">
        <v>42121</v>
      </c>
      <c r="K244" s="23">
        <v>42835</v>
      </c>
      <c r="L244" s="67">
        <v>455177.75000000937</v>
      </c>
      <c r="M244" s="67">
        <v>350340.86000000051</v>
      </c>
      <c r="N244" s="68">
        <v>0.76967922970750069</v>
      </c>
      <c r="O244" s="67">
        <v>350340.86000000051</v>
      </c>
      <c r="P244" s="69">
        <v>13</v>
      </c>
      <c r="Q244" s="69" t="s">
        <v>852</v>
      </c>
      <c r="R244" s="69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s="23" t="s">
        <v>827</v>
      </c>
      <c r="J245" s="23">
        <v>42706</v>
      </c>
      <c r="K245" s="23">
        <v>42723</v>
      </c>
      <c r="L245" s="67">
        <v>50811.38999999997</v>
      </c>
      <c r="M245" s="67">
        <v>33934.189999999988</v>
      </c>
      <c r="N245" s="68">
        <v>0.66784612662633336</v>
      </c>
      <c r="O245" s="67">
        <v>32810.319999999992</v>
      </c>
      <c r="P245" s="69">
        <v>164</v>
      </c>
      <c r="Q245" s="69" t="s">
        <v>850</v>
      </c>
      <c r="R245" s="69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821</v>
      </c>
      <c r="H246" t="s">
        <v>211</v>
      </c>
      <c r="I246" s="23" t="s">
        <v>828</v>
      </c>
      <c r="J246" s="23">
        <v>44517</v>
      </c>
      <c r="K246" s="23">
        <v>44524</v>
      </c>
      <c r="L246" s="67">
        <v>325142.1799999997</v>
      </c>
      <c r="M246" s="67">
        <v>49204.320000000007</v>
      </c>
      <c r="N246" s="68">
        <v>0.15133170356426856</v>
      </c>
      <c r="O246" s="67">
        <v>47002.850000000028</v>
      </c>
      <c r="P246" s="69">
        <v>49</v>
      </c>
      <c r="Q246" s="69" t="s">
        <v>861</v>
      </c>
      <c r="R246" s="69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s="23" t="s">
        <v>829</v>
      </c>
      <c r="J247" s="23">
        <v>43677</v>
      </c>
      <c r="K247" s="23">
        <v>43689</v>
      </c>
      <c r="L247" s="67">
        <v>103872.50999999989</v>
      </c>
      <c r="M247" s="67">
        <v>27599.19</v>
      </c>
      <c r="N247" s="68">
        <v>0.26570254247249853</v>
      </c>
      <c r="O247" s="67">
        <v>26363.78</v>
      </c>
      <c r="P247" s="69">
        <v>53</v>
      </c>
      <c r="Q247" s="69" t="s">
        <v>854</v>
      </c>
      <c r="R247" s="69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s="23" t="s">
        <v>657</v>
      </c>
      <c r="J248" s="23">
        <v>42557</v>
      </c>
      <c r="K248" s="23">
        <v>42583</v>
      </c>
      <c r="L248" s="67">
        <v>188421.90999999931</v>
      </c>
      <c r="M248" s="67">
        <v>118889.9399999999</v>
      </c>
      <c r="N248" s="68">
        <v>0.63097725736885024</v>
      </c>
      <c r="O248" s="67">
        <v>112744.46</v>
      </c>
      <c r="P248" s="69">
        <v>118</v>
      </c>
      <c r="Q248" s="69" t="s">
        <v>863</v>
      </c>
      <c r="R248" s="69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s="23" t="s">
        <v>830</v>
      </c>
      <c r="J249" s="23">
        <v>43294</v>
      </c>
      <c r="K249" s="23">
        <v>43318</v>
      </c>
      <c r="L249" s="67">
        <v>127596.8899999998</v>
      </c>
      <c r="M249" s="67">
        <v>35306.459999999992</v>
      </c>
      <c r="N249" s="68">
        <v>0.27670313908121152</v>
      </c>
      <c r="O249" s="67">
        <v>31938.80999999999</v>
      </c>
      <c r="P249" s="69">
        <v>126</v>
      </c>
      <c r="Q249" s="69" t="s">
        <v>852</v>
      </c>
      <c r="R249" s="69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s="23" t="s">
        <v>831</v>
      </c>
      <c r="J250" s="23">
        <v>42502</v>
      </c>
      <c r="K250" s="23">
        <v>42520</v>
      </c>
      <c r="L250" s="67">
        <v>429430.97000000119</v>
      </c>
      <c r="M250" s="67">
        <v>245309.38999999929</v>
      </c>
      <c r="N250" s="68">
        <v>0.57124289382295512</v>
      </c>
      <c r="O250" s="67">
        <v>236890.61999999959</v>
      </c>
      <c r="P250" s="69">
        <v>85</v>
      </c>
      <c r="Q250" s="69" t="s">
        <v>860</v>
      </c>
      <c r="R250" s="69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s="23" t="s">
        <v>832</v>
      </c>
      <c r="J251" s="23">
        <v>42997</v>
      </c>
      <c r="K251" s="23">
        <v>43018</v>
      </c>
      <c r="L251" s="67">
        <v>37384.370000000003</v>
      </c>
      <c r="M251" s="67">
        <v>17331.490000000009</v>
      </c>
      <c r="N251" s="68">
        <v>0.46360256973703201</v>
      </c>
      <c r="O251" s="67">
        <v>15154.98</v>
      </c>
      <c r="P251" s="69">
        <v>322</v>
      </c>
      <c r="Q251" s="69" t="s">
        <v>860</v>
      </c>
      <c r="R251" s="69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s="23" t="s">
        <v>833</v>
      </c>
      <c r="J252" s="23">
        <v>43186</v>
      </c>
      <c r="K252" s="23">
        <v>43199</v>
      </c>
      <c r="L252" s="67">
        <v>29807.53999999999</v>
      </c>
      <c r="M252" s="67">
        <v>16482.919999999998</v>
      </c>
      <c r="N252" s="68">
        <v>0.55297820618541493</v>
      </c>
      <c r="O252" s="67">
        <v>14589.47000000001</v>
      </c>
      <c r="P252" s="69">
        <v>66</v>
      </c>
      <c r="Q252" s="69" t="s">
        <v>852</v>
      </c>
      <c r="R252" s="69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s="23" t="s">
        <v>834</v>
      </c>
      <c r="J253" s="23">
        <v>43445</v>
      </c>
      <c r="K253" s="23">
        <v>43451</v>
      </c>
      <c r="L253" s="67">
        <v>273113.04000000178</v>
      </c>
      <c r="M253" s="67">
        <v>88514.839999999851</v>
      </c>
      <c r="N253" s="68">
        <v>0.32409598604299256</v>
      </c>
      <c r="O253" s="67">
        <v>78186.279999999984</v>
      </c>
      <c r="P253" s="69">
        <v>75</v>
      </c>
      <c r="Q253" s="69" t="s">
        <v>868</v>
      </c>
      <c r="R253" s="69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s="23" t="s">
        <v>734</v>
      </c>
      <c r="J254" s="23">
        <v>42779</v>
      </c>
      <c r="K254" s="23">
        <v>42800</v>
      </c>
      <c r="L254" s="67">
        <v>186903.09</v>
      </c>
      <c r="M254" s="67">
        <v>106339.86</v>
      </c>
      <c r="N254" s="68">
        <v>0.56895720664650329</v>
      </c>
      <c r="O254" s="67">
        <v>101912.56</v>
      </c>
      <c r="P254" s="69">
        <v>167</v>
      </c>
      <c r="Q254" s="69" t="s">
        <v>852</v>
      </c>
      <c r="R254" s="69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835</v>
      </c>
      <c r="H255" t="s">
        <v>211</v>
      </c>
      <c r="I255" s="23" t="s">
        <v>836</v>
      </c>
      <c r="J255" s="23">
        <v>43433</v>
      </c>
      <c r="K255" s="23">
        <v>43444</v>
      </c>
      <c r="L255" s="67">
        <v>381600.3000000004</v>
      </c>
      <c r="M255" s="67">
        <v>33234.709999999897</v>
      </c>
      <c r="N255" s="68">
        <v>8.7092987086225732E-2</v>
      </c>
      <c r="O255" s="67">
        <v>32560.219999999921</v>
      </c>
      <c r="P255" s="69">
        <v>78</v>
      </c>
      <c r="Q255" s="69" t="s">
        <v>852</v>
      </c>
      <c r="R255" s="69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s="23" t="s">
        <v>737</v>
      </c>
      <c r="J256" s="23">
        <v>42836</v>
      </c>
      <c r="K256" s="23">
        <v>42857</v>
      </c>
      <c r="L256" s="67">
        <v>34336.970000000023</v>
      </c>
      <c r="M256" s="67">
        <v>23971.94000000001</v>
      </c>
      <c r="N256" s="68">
        <v>0.69813789626749223</v>
      </c>
      <c r="O256" s="67">
        <v>23387.910000000011</v>
      </c>
      <c r="P256" s="69">
        <v>182</v>
      </c>
      <c r="Q256" s="69" t="s">
        <v>868</v>
      </c>
      <c r="R256" s="69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s="23" t="s">
        <v>837</v>
      </c>
      <c r="J257" s="23">
        <v>44123</v>
      </c>
      <c r="K257" s="23">
        <v>44126</v>
      </c>
      <c r="L257" s="67">
        <v>674.84</v>
      </c>
      <c r="M257" s="67">
        <v>674.84</v>
      </c>
      <c r="N257" s="68">
        <v>1</v>
      </c>
      <c r="O257" s="67">
        <v>492.43</v>
      </c>
      <c r="P257" s="69">
        <v>56</v>
      </c>
      <c r="Q257" s="69" t="s">
        <v>856</v>
      </c>
      <c r="R257" s="69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s="23" t="s">
        <v>827</v>
      </c>
      <c r="J258" s="23">
        <v>42706</v>
      </c>
      <c r="K258" s="23">
        <v>42723</v>
      </c>
      <c r="L258" s="67">
        <v>25189.84</v>
      </c>
      <c r="M258" s="67">
        <v>24726.75</v>
      </c>
      <c r="N258" s="68">
        <v>0.98161600073680499</v>
      </c>
      <c r="O258" s="67">
        <v>24726.75</v>
      </c>
      <c r="P258" s="69">
        <v>168</v>
      </c>
      <c r="Q258" s="69" t="s">
        <v>850</v>
      </c>
      <c r="R258" s="69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s="23" t="s">
        <v>838</v>
      </c>
      <c r="J259" s="23">
        <v>42891</v>
      </c>
      <c r="K259" s="23">
        <v>42919</v>
      </c>
      <c r="L259" s="67">
        <v>40924.659999999989</v>
      </c>
      <c r="M259" s="67">
        <v>15344.15</v>
      </c>
      <c r="N259" s="68">
        <v>0.37493652971093722</v>
      </c>
      <c r="O259" s="67">
        <v>14901.26</v>
      </c>
      <c r="P259" s="69">
        <v>239</v>
      </c>
      <c r="Q259" s="69" t="s">
        <v>867</v>
      </c>
      <c r="R259" s="69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s="23" t="s">
        <v>839</v>
      </c>
      <c r="J260" s="23">
        <v>42801</v>
      </c>
      <c r="K260" s="23">
        <v>42821</v>
      </c>
      <c r="L260" s="67">
        <v>343994.79</v>
      </c>
      <c r="M260" s="67">
        <v>222516.06</v>
      </c>
      <c r="N260" s="68">
        <v>0.6468588085302106</v>
      </c>
      <c r="O260" s="67">
        <v>212020.73999999979</v>
      </c>
      <c r="P260" s="69">
        <v>148</v>
      </c>
      <c r="Q260" s="69" t="s">
        <v>868</v>
      </c>
      <c r="R260" s="69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840</v>
      </c>
      <c r="H261" t="s">
        <v>211</v>
      </c>
      <c r="I261" s="23" t="s">
        <v>841</v>
      </c>
      <c r="J261" s="23">
        <v>44341</v>
      </c>
      <c r="K261" s="23">
        <v>44347</v>
      </c>
      <c r="L261" s="67">
        <v>667803.98000000033</v>
      </c>
      <c r="M261" s="67">
        <v>123772.25999999981</v>
      </c>
      <c r="N261" s="68">
        <v>0.18534220176405619</v>
      </c>
      <c r="O261" s="67">
        <v>122251.8099999999</v>
      </c>
      <c r="P261" s="69">
        <v>20</v>
      </c>
      <c r="Q261" s="69" t="s">
        <v>861</v>
      </c>
      <c r="R261" s="69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s="23" t="s">
        <v>838</v>
      </c>
      <c r="J262" s="23">
        <v>42891</v>
      </c>
      <c r="K262" s="23">
        <v>42912</v>
      </c>
      <c r="L262" s="67">
        <v>32075.47</v>
      </c>
      <c r="M262" s="67">
        <v>1930.889999999999</v>
      </c>
      <c r="N262" s="68">
        <v>6.0198338481088472E-2</v>
      </c>
      <c r="O262" s="67">
        <v>1060.6600000000001</v>
      </c>
      <c r="P262" s="69">
        <v>91</v>
      </c>
      <c r="Q262" s="69" t="s">
        <v>867</v>
      </c>
      <c r="R262" s="69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s="23" t="s">
        <v>676</v>
      </c>
      <c r="J263" s="23">
        <v>41764</v>
      </c>
      <c r="K263" s="23">
        <v>41785</v>
      </c>
      <c r="L263" s="67">
        <v>409431.59000002278</v>
      </c>
      <c r="M263" s="67">
        <v>273644.16000000149</v>
      </c>
      <c r="N263" s="68">
        <v>0.66835135999150985</v>
      </c>
      <c r="O263" s="67">
        <v>273644.16000000149</v>
      </c>
      <c r="P263" s="69">
        <v>6</v>
      </c>
      <c r="Q263" s="69" t="s">
        <v>850</v>
      </c>
      <c r="R263" s="69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842</v>
      </c>
      <c r="H264" t="s">
        <v>211</v>
      </c>
      <c r="I264" s="23" t="s">
        <v>843</v>
      </c>
      <c r="J264" s="23">
        <v>45483</v>
      </c>
      <c r="K264" s="23">
        <v>45485</v>
      </c>
      <c r="L264" s="67">
        <v>393204.15000000561</v>
      </c>
      <c r="M264" s="67">
        <v>168071.64999999921</v>
      </c>
      <c r="N264" s="68">
        <v>0.42744119053676521</v>
      </c>
      <c r="O264" s="67">
        <v>145277.72999999969</v>
      </c>
      <c r="P264" s="69">
        <v>33</v>
      </c>
      <c r="Q264" s="69" t="s">
        <v>861</v>
      </c>
      <c r="R264" s="69">
        <v>4</v>
      </c>
    </row>
    <row r="265" spans="1:18" x14ac:dyDescent="0.3">
      <c r="A265" s="1" t="s">
        <v>416</v>
      </c>
      <c r="B265" s="1" t="s">
        <v>190</v>
      </c>
      <c r="C265" s="1" t="s">
        <v>541</v>
      </c>
      <c r="D265" s="23">
        <v>42534</v>
      </c>
      <c r="E265" s="24">
        <v>2016</v>
      </c>
      <c r="F265" s="1">
        <v>6</v>
      </c>
      <c r="G265" s="1" t="s">
        <v>580</v>
      </c>
      <c r="H265" s="1" t="s">
        <v>211</v>
      </c>
      <c r="I265" s="1" t="s">
        <v>779</v>
      </c>
      <c r="J265" s="55">
        <v>42564</v>
      </c>
      <c r="K265" s="55">
        <v>42569</v>
      </c>
      <c r="L265" s="56">
        <v>329397</v>
      </c>
      <c r="M265" s="56">
        <v>222701.04</v>
      </c>
      <c r="N265" s="77">
        <v>0.67608703175803064</v>
      </c>
      <c r="O265" s="67">
        <v>222701.04</v>
      </c>
      <c r="P265" s="1">
        <v>21</v>
      </c>
      <c r="Q265" s="1" t="s">
        <v>848</v>
      </c>
      <c r="R265" s="1">
        <v>4</v>
      </c>
    </row>
  </sheetData>
  <mergeCells count="1">
    <mergeCell ref="B24:G24"/>
  </mergeCells>
  <hyperlinks>
    <hyperlink ref="B46:F46" location="Hoja3!A1" display="&lt;- Volver a índice" xr:uid="{C3A82B6E-06DC-45D6-B732-9166772DBB9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J12" sqref="J12"/>
    </sheetView>
  </sheetViews>
  <sheetFormatPr baseColWidth="10" defaultColWidth="11.5546875" defaultRowHeight="13.8" x14ac:dyDescent="0.3"/>
  <cols>
    <col min="1" max="1" width="14.3320312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5" customWidth="1"/>
    <col min="11" max="11" width="14.33203125" style="55" bestFit="1" customWidth="1"/>
    <col min="12" max="12" width="16" style="56" bestFit="1" customWidth="1"/>
    <col min="13" max="13" width="15.109375" style="56" bestFit="1" customWidth="1"/>
    <col min="14" max="14" width="11.5546875" style="71"/>
    <col min="15" max="15" width="20.5546875" style="56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5" t="s">
        <v>420</v>
      </c>
      <c r="C24" s="85"/>
      <c r="D24" s="85"/>
      <c r="E24" s="85"/>
      <c r="F24" s="85"/>
      <c r="G24" s="85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7"/>
      <c r="M26" s="57"/>
      <c r="N26" s="27"/>
      <c r="O26" s="57"/>
      <c r="P26" s="28"/>
      <c r="Q26" s="28"/>
      <c r="R26" s="28"/>
    </row>
    <row r="27" spans="1:18" s="11" customFormat="1" ht="41.4" x14ac:dyDescent="0.3">
      <c r="A27" s="58" t="s">
        <v>212</v>
      </c>
      <c r="B27" s="58" t="s">
        <v>213</v>
      </c>
      <c r="C27" s="58" t="s">
        <v>214</v>
      </c>
      <c r="D27" s="59" t="s">
        <v>215</v>
      </c>
      <c r="E27" s="60" t="s">
        <v>216</v>
      </c>
      <c r="F27" s="60" t="s">
        <v>217</v>
      </c>
      <c r="G27" s="60" t="s">
        <v>421</v>
      </c>
      <c r="H27" s="58" t="s">
        <v>218</v>
      </c>
      <c r="I27" s="58" t="s">
        <v>219</v>
      </c>
      <c r="J27" s="61" t="s">
        <v>220</v>
      </c>
      <c r="K27" s="60" t="s">
        <v>221</v>
      </c>
      <c r="L27" s="62" t="s">
        <v>222</v>
      </c>
      <c r="M27" s="63" t="s">
        <v>223</v>
      </c>
      <c r="N27" s="64" t="s">
        <v>224</v>
      </c>
      <c r="O27" s="62" t="s">
        <v>225</v>
      </c>
      <c r="P27" s="65" t="s">
        <v>226</v>
      </c>
      <c r="Q27" s="65" t="s">
        <v>227</v>
      </c>
      <c r="R27" s="66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7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7">
        <v>6836260.46</v>
      </c>
      <c r="M28" s="67">
        <v>399137.37</v>
      </c>
      <c r="N28" s="68">
        <f>M28/L28</f>
        <v>5.8385336886359648E-2</v>
      </c>
      <c r="O28" s="67">
        <v>371928.92999999988</v>
      </c>
      <c r="P28" s="69">
        <v>246</v>
      </c>
      <c r="Q28" s="69">
        <v>14</v>
      </c>
      <c r="R28" s="69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7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7">
        <v>6836260.46</v>
      </c>
      <c r="M29" s="67">
        <v>399137.37</v>
      </c>
      <c r="N29" s="68">
        <f>M29/L29</f>
        <v>5.8385336886359648E-2</v>
      </c>
      <c r="O29" s="67">
        <v>371928.92999999988</v>
      </c>
      <c r="P29" s="69">
        <v>565</v>
      </c>
      <c r="Q29" s="69">
        <v>3</v>
      </c>
      <c r="R29" s="69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7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7">
        <v>6836260.46</v>
      </c>
      <c r="M30" s="67">
        <v>399137.36999999982</v>
      </c>
      <c r="N30" s="68">
        <f>M30/L30</f>
        <v>5.8385336886359628E-2</v>
      </c>
      <c r="O30" s="67">
        <v>371928.92999999988</v>
      </c>
      <c r="P30" s="69">
        <v>712</v>
      </c>
      <c r="Q30" s="69">
        <v>3</v>
      </c>
      <c r="R30" s="69">
        <f>Q30+P30</f>
        <v>715</v>
      </c>
    </row>
    <row r="31" spans="1:18" customFormat="1" x14ac:dyDescent="0.3">
      <c r="D31" s="29"/>
      <c r="G31" s="67"/>
      <c r="I31" s="26"/>
      <c r="J31" s="23"/>
      <c r="K31" s="23"/>
      <c r="L31" s="67"/>
      <c r="M31" s="67"/>
      <c r="N31" s="68"/>
      <c r="O31" s="67"/>
      <c r="P31" s="69"/>
      <c r="Q31" s="69"/>
      <c r="R31" s="69"/>
    </row>
    <row r="32" spans="1:18" customFormat="1" x14ac:dyDescent="0.3">
      <c r="D32" s="29"/>
      <c r="G32" s="67"/>
      <c r="I32" s="26"/>
      <c r="J32" s="23"/>
      <c r="K32" s="23"/>
      <c r="L32" s="67"/>
      <c r="M32" s="67"/>
      <c r="N32" s="68"/>
      <c r="O32" s="67"/>
      <c r="P32" s="69"/>
      <c r="Q32" s="69"/>
      <c r="R32" s="69"/>
    </row>
    <row r="33" spans="2:15" x14ac:dyDescent="0.3">
      <c r="M33" s="56">
        <f>+M30-M28</f>
        <v>0</v>
      </c>
    </row>
    <row r="34" spans="2:15" ht="28.8" x14ac:dyDescent="0.3">
      <c r="B34" s="72" t="s">
        <v>218</v>
      </c>
      <c r="C34" s="65" t="s">
        <v>226</v>
      </c>
      <c r="D34" s="65" t="s">
        <v>227</v>
      </c>
      <c r="E34" s="66" t="s">
        <v>228</v>
      </c>
      <c r="J34" s="56"/>
      <c r="K34" s="71"/>
      <c r="M34" s="1"/>
      <c r="N34" s="1"/>
      <c r="O34" s="1"/>
    </row>
    <row r="35" spans="2:15" x14ac:dyDescent="0.3">
      <c r="B35" t="s">
        <v>536</v>
      </c>
      <c r="C35" s="69">
        <v>246</v>
      </c>
      <c r="D35" s="69">
        <v>14</v>
      </c>
      <c r="E35" s="69">
        <f>D35+C35</f>
        <v>260</v>
      </c>
      <c r="J35" s="56"/>
      <c r="K35" s="71"/>
      <c r="M35" s="1"/>
      <c r="N35" s="1"/>
      <c r="O35" s="1"/>
    </row>
    <row r="36" spans="2:15" x14ac:dyDescent="0.3">
      <c r="B36" t="s">
        <v>537</v>
      </c>
      <c r="C36" s="69"/>
      <c r="D36" s="69">
        <v>3</v>
      </c>
      <c r="E36" s="69">
        <f>D36+C36</f>
        <v>3</v>
      </c>
      <c r="J36" s="56"/>
      <c r="K36" s="71"/>
      <c r="M36" s="1"/>
      <c r="N36" s="1"/>
      <c r="O36" s="1"/>
    </row>
    <row r="37" spans="2:15" x14ac:dyDescent="0.3">
      <c r="B37" t="s">
        <v>538</v>
      </c>
      <c r="C37" s="69"/>
      <c r="D37" s="69">
        <v>3</v>
      </c>
      <c r="E37" s="69">
        <f>D37+C37</f>
        <v>3</v>
      </c>
      <c r="J37" s="56"/>
      <c r="K37" s="71"/>
      <c r="M37" s="1"/>
      <c r="N37" s="1"/>
      <c r="O37" s="1"/>
    </row>
    <row r="38" spans="2:15" x14ac:dyDescent="0.3">
      <c r="B38" s="1" t="s">
        <v>543</v>
      </c>
      <c r="D38" s="1">
        <v>2</v>
      </c>
      <c r="E38" s="69">
        <f>D38+C38</f>
        <v>2</v>
      </c>
      <c r="H38" s="55"/>
      <c r="I38" s="55"/>
      <c r="J38" s="56"/>
      <c r="K38" s="56"/>
      <c r="L38" s="71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2025-11-06T19:52:40Z</dcterms:modified>
</cp:coreProperties>
</file>