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RESPALDOS MAJO\RIESGOS 2020\PEMS\2025\AGOSTO\"/>
    </mc:Choice>
  </mc:AlternateContent>
  <xr:revisionPtr revIDLastSave="0" documentId="13_ncr:1_{6520D1C0-35B8-40A3-B0E1-8EE7A784C578}" xr6:coauthVersionLast="47" xr6:coauthVersionMax="47" xr10:uidLastSave="{00000000-0000-0000-0000-000000000000}"/>
  <bookViews>
    <workbookView xWindow="-108" yWindow="-108" windowWidth="23256" windowHeight="12456"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<sst xmlns="http://schemas.openxmlformats.org/spreadsheetml/2006/main" count="403" uniqueCount="126">
  <si>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</si>
  <si>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</si>
  <si>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</si>
  <si>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</si>
  <si>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</si>
  <si>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</si>
  <si>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</si>
  <si>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</si>
  <si>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</si>
  <si>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</si>
  <si>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</si>
  <si>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</si>
  <si>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</si>
  <si>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</si>
  <si>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</si>
  <si>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</si>
  <si>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</si>
  <si>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</si>
  <si>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</si>
  <si>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</si>
  <si>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</si>
  <si>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</si>
  <si>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</si>
  <si>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</si>
  <si>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</si>
  <si>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</si>
  <si>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</si>
  <si>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</si>
  <si>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</si>
  <si>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</si>
  <si>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</si>
  <si>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</si>
  <si>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</si>
  <si>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</si>
  <si>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</si>
  <si>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</si>
  <si>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</si>
  <si>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</si>
  <si>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</si>
  <si>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</si>
  <si>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</si>
  <si>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</si>
  <si>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</si>
  <si>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</si>
  <si>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</si>
  <si>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</si>
  <si>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</si>
  <si>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</si>
  <si>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</si>
  <si>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</si>
  <si>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</si>
  <si>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</si>
  <si>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</si>
  <si>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</si>
  <si>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</si>
  <si>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</si>
  <si>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</si>
  <si>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</si>
  <si>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</si>
  <si>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</si>
  <si>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</si>
  <si>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</si>
  <si>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</si>
  <si>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</si>
  <si>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</si>
  <si>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</si>
  <si>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</si>
  <si>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</si>
  <si>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</si>
  <si>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</si>
  <si>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</si>
  <si>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</si>
  <si>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</si>
  <si>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</si>
  <si>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</si>
  <si>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</si>
  <si>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</si>
  <si>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</si>
  <si>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</si>
  <si>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</si>
  <si>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</si>
  <si>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</si>
  <si>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</si>
  <si>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</si>
  <si>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</si>
  <si>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</si>
  <si>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</si>
  <si>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</si>
  <si>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</si>
  <si>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</si>
  <si>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</si>
  <si>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</si>
  <si>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</si>
  <si>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</si>
  <si>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</si>
  <si>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</si>
  <si>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</si>
  <si>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</si>
  <si>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</si>
  <si>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</si>
  <si>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</si>
  <si>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</si>
  <si>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</si>
  <si>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</si>
  <si>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</si>
  <si>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</si>
  <si>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</si>
  <si>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</si>
  <si>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</si>
  <si>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</si>
  <si>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</si>
  <si>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</si>
  <si>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</si>
  <si>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</si>
  <si>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</si>
  <si>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</si>
  <si>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</si>
  <si>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</si>
  <si>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</si>
  <si>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</si>
  <si>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</si>
  <si>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</si>
  <si>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</si>
  <si>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</si>
  <si>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r>
      <t xml:space="preserve">PUBLICACIÓN ESTADÍSTICA MENSUAL 
</t>
    </r>
    <r>
      <rPr>
        <b/>
        <sz val="11"/>
        <color theme="0" tint="-0.499984740745262"/>
        <rFont val="Garamond"/>
        <family val="1"/>
      </rPr>
      <t>(datos al 31 de agosto de 2025)</t>
    </r>
  </si>
  <si>
    <t>Al 31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</si>
</sst>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4">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0" fontId="4" fillId="0" borderId="0" xfId="2" applyBorder="1" applyAlignment="1">
      <alignment horizontal="left" vertical="center" wrapText="1"/>
    </xf>
    <xf numFmtId="17" fontId="2" fillId="3" borderId="1"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0" fillId="0" borderId="0" xfId="0" applyAlignment="1">
      <alignment horizontal="center" vertical="center"/>
    </xf>
    <xf numFmtId="0" fontId="7" fillId="2" borderId="0" xfId="0" applyFont="1" applyFill="1" applyAlignment="1">
      <alignment horizontal="left"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0" fillId="2" borderId="0" xfId="0" applyFill="1" applyAlignment="1">
      <alignment horizontal="left"/>
    </xf>
    <xf numFmtId="0" fontId="5" fillId="0" borderId="0" xfId="0" applyFont="1" applyAlignment="1">
      <alignment horizontal="center" vertical="center"/>
    </xf>
    <xf numFmtId="17" fontId="2" fillId="3" borderId="1" xfId="0" quotePrefix="1" applyNumberFormat="1" applyFont="1" applyFill="1" applyBorder="1" applyAlignment="1">
      <alignment horizontal="center"/>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tabSelected="1" workbookViewId="0">
      <selection activeCell="D19" sqref="D19"/>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69" t="s">
        <v>124</v>
      </c>
      <c r="H3" s="69"/>
    </row>
    <row r="4" spans="2:8" ht="15" customHeight="1" x14ac:dyDescent="0.3">
      <c r="G4" s="69"/>
      <c r="H4" s="69"/>
    </row>
    <row r="5" spans="2:8" ht="15" customHeight="1" x14ac:dyDescent="0.3">
      <c r="G5" s="69"/>
      <c r="H5" s="69"/>
    </row>
    <row r="6" spans="2:8" ht="22.5" customHeight="1" x14ac:dyDescent="0.3">
      <c r="G6" s="69"/>
      <c r="H6" s="69"/>
    </row>
    <row r="7" spans="2:8" ht="15" customHeight="1" x14ac:dyDescent="0.3">
      <c r="G7" s="69"/>
      <c r="H7" s="69"/>
    </row>
    <row r="8" spans="2:8" ht="18" x14ac:dyDescent="0.35">
      <c r="B8" s="66" t="s">
        <v>36</v>
      </c>
      <c r="C8" s="66"/>
      <c r="D8" s="66"/>
      <c r="E8" s="66"/>
      <c r="F8" s="66"/>
      <c r="G8" s="66"/>
      <c r="H8" s="66"/>
    </row>
    <row r="10" spans="2:8" x14ac:dyDescent="0.3">
      <c r="B10" s="3" t="s">
        <v>37</v>
      </c>
      <c r="C10" s="67" t="s">
        <v>17</v>
      </c>
      <c r="D10" s="67"/>
      <c r="E10" s="67"/>
      <c r="F10" s="67"/>
      <c r="G10" s="67"/>
      <c r="H10" s="67"/>
    </row>
    <row r="11" spans="2:8" x14ac:dyDescent="0.3">
      <c r="B11" s="2"/>
    </row>
    <row r="12" spans="2:8" x14ac:dyDescent="0.3">
      <c r="B12" s="4" t="s">
        <v>38</v>
      </c>
      <c r="C12" s="68" t="s">
        <v>18</v>
      </c>
      <c r="D12" s="68"/>
      <c r="E12" s="68"/>
      <c r="F12" s="68"/>
      <c r="G12" s="68"/>
      <c r="H12" s="68"/>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EY73"/>
  <sheetViews>
    <sheetView showGridLines="0" zoomScale="90" zoomScaleNormal="90" workbookViewId="0">
      <pane xSplit="3" ySplit="10" topLeftCell="D11" activePane="bottomRight" state="frozen"/>
      <selection pane="topRight" activeCell="D1" sqref="D1"/>
      <selection pane="bottomLeft" activeCell="A11" sqref="A11"/>
      <selection pane="bottomRight" activeCell="F4" sqref="F4"/>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55" width="14.6640625" customWidth="1"/>
  </cols>
  <sheetData>
    <row r="1" spans="2:155" ht="4.5" customHeight="1" x14ac:dyDescent="0.3"/>
    <row r="2" spans="2:155" s="20" customFormat="1" x14ac:dyDescent="0.3"/>
    <row r="3" spans="2:155"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55"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55" x14ac:dyDescent="0.3">
      <c r="D5" s="73" t="s">
        <v>125</v>
      </c>
      <c r="E5" s="73"/>
      <c r="F5" s="73"/>
      <c r="G5" s="73"/>
      <c r="H5" s="73"/>
      <c r="I5" s="73"/>
      <c r="J5" s="73"/>
      <c r="K5" s="73"/>
      <c r="L5" s="73"/>
    </row>
    <row r="6" spans="2:155" x14ac:dyDescent="0.3">
      <c r="D6" s="73" t="s">
        <v>34</v>
      </c>
      <c r="E6" s="73"/>
      <c r="F6" s="73"/>
      <c r="G6" s="73"/>
      <c r="H6" s="73"/>
      <c r="I6" s="73"/>
      <c r="J6" s="73"/>
      <c r="K6" s="73"/>
      <c r="L6" s="73"/>
      <c r="AV6" s="11"/>
      <c r="AW6" s="11"/>
      <c r="AX6" s="11"/>
    </row>
    <row r="7" spans="2:155" x14ac:dyDescent="0.3">
      <c r="D7" s="70" t="s">
        <v>19</v>
      </c>
      <c r="E7" s="70"/>
      <c r="F7" s="42"/>
      <c r="G7" s="42"/>
      <c r="H7" s="42"/>
      <c r="I7" s="42"/>
      <c r="J7" s="42"/>
      <c r="K7" s="42"/>
    </row>
    <row r="8" spans="2:155" x14ac:dyDescent="0.3">
      <c r="J8" s="47"/>
    </row>
    <row r="9" spans="2:155" x14ac:dyDescent="0.3">
      <c r="D9" s="76" t="s">
        <v>6</v>
      </c>
      <c r="E9" s="76"/>
      <c r="F9" s="76"/>
      <c r="G9" s="76"/>
      <c r="H9" s="76"/>
      <c r="I9" s="76"/>
      <c r="J9" s="76"/>
      <c r="K9" s="76"/>
      <c r="L9" s="76"/>
      <c r="M9" s="76"/>
      <c r="N9" s="76"/>
      <c r="O9" s="76"/>
      <c r="P9" s="76" t="s">
        <v>13</v>
      </c>
      <c r="Q9" s="76"/>
      <c r="R9" s="76"/>
      <c r="S9" s="76"/>
      <c r="T9" s="76"/>
      <c r="U9" s="76"/>
      <c r="V9" s="76"/>
      <c r="W9" s="76"/>
      <c r="X9" s="76"/>
      <c r="Y9" s="76"/>
      <c r="Z9" s="76"/>
      <c r="AA9" s="76"/>
      <c r="AB9" s="76" t="s">
        <v>14</v>
      </c>
      <c r="AC9" s="76"/>
      <c r="AD9" s="76"/>
      <c r="AE9" s="76"/>
      <c r="AF9" s="76"/>
      <c r="AG9" s="76"/>
      <c r="AH9" s="76"/>
      <c r="AI9" s="76"/>
      <c r="AJ9" s="76"/>
      <c r="AK9" s="76"/>
      <c r="AL9" s="76"/>
      <c r="AM9" s="76"/>
      <c r="AN9" s="76" t="s">
        <v>15</v>
      </c>
      <c r="AO9" s="76"/>
      <c r="AP9" s="76"/>
      <c r="AQ9" s="76"/>
      <c r="AR9" s="76"/>
      <c r="AS9" s="76"/>
      <c r="AT9" s="76"/>
      <c r="AU9" s="76"/>
      <c r="AV9" s="76"/>
      <c r="AW9" s="76"/>
      <c r="AX9" s="76"/>
      <c r="AY9" s="76"/>
      <c r="AZ9" s="76" t="s">
        <v>67</v>
      </c>
      <c r="BA9" s="76"/>
      <c r="BB9" s="76"/>
      <c r="BC9" s="76"/>
      <c r="BD9" s="76"/>
      <c r="BE9" s="76"/>
      <c r="BF9" s="76"/>
      <c r="BG9" s="76"/>
      <c r="BH9" s="76"/>
      <c r="BI9" s="76"/>
      <c r="BJ9" s="76"/>
      <c r="BK9" s="76"/>
      <c r="BL9" s="76" t="s">
        <v>84</v>
      </c>
      <c r="BM9" s="76"/>
      <c r="BN9" s="76"/>
      <c r="BO9" s="76"/>
      <c r="BP9" s="76"/>
      <c r="BQ9" s="76"/>
      <c r="BR9" s="76"/>
      <c r="BS9" s="76"/>
      <c r="BT9" s="76"/>
      <c r="BU9" s="76"/>
      <c r="BV9" s="76"/>
      <c r="BW9" s="76"/>
      <c r="BX9" s="75" t="s">
        <v>87</v>
      </c>
      <c r="BY9" s="75"/>
      <c r="BZ9" s="75"/>
      <c r="CA9" s="75"/>
      <c r="CB9" s="75"/>
      <c r="CC9" s="75"/>
      <c r="CD9" s="75"/>
      <c r="CE9" s="75"/>
      <c r="CF9" s="75"/>
      <c r="CG9" s="75"/>
      <c r="CH9" s="75"/>
      <c r="CI9" s="75"/>
      <c r="CJ9" s="71" t="s">
        <v>93</v>
      </c>
      <c r="CK9" s="71"/>
      <c r="CL9" s="71"/>
      <c r="CM9" s="71"/>
      <c r="CN9" s="71"/>
      <c r="CO9" s="71"/>
      <c r="CP9" s="71"/>
      <c r="CQ9" s="71"/>
      <c r="CR9" s="71"/>
      <c r="CS9" s="71"/>
      <c r="CT9" s="71"/>
      <c r="CU9" s="71"/>
      <c r="CV9" s="79" t="s">
        <v>107</v>
      </c>
      <c r="CW9" s="80"/>
      <c r="CX9" s="80"/>
      <c r="CY9" s="80"/>
      <c r="CZ9" s="80"/>
      <c r="DA9" s="80"/>
      <c r="DB9" s="80"/>
      <c r="DC9" s="80"/>
      <c r="DD9" s="80"/>
      <c r="DE9" s="80"/>
      <c r="DF9" s="80"/>
      <c r="DG9" s="80"/>
      <c r="DH9" s="79" t="s">
        <v>116</v>
      </c>
      <c r="DI9" s="80"/>
      <c r="DJ9" s="80"/>
      <c r="DK9" s="80"/>
      <c r="DL9" s="80"/>
      <c r="DM9" s="80"/>
      <c r="DN9" s="80"/>
      <c r="DO9" s="80"/>
      <c r="DP9" s="80"/>
      <c r="DQ9" s="80"/>
      <c r="DR9" s="80"/>
      <c r="DS9" s="80"/>
      <c r="DT9" s="77" t="s">
        <v>119</v>
      </c>
      <c r="DU9" s="78"/>
      <c r="DV9" s="78"/>
      <c r="DW9" s="78"/>
      <c r="DX9" s="78"/>
      <c r="DY9" s="78"/>
      <c r="DZ9" s="78"/>
      <c r="EA9" s="78"/>
      <c r="EB9" s="78"/>
      <c r="EC9" s="78"/>
      <c r="ED9" s="78"/>
      <c r="EE9" s="78"/>
      <c r="EF9" s="77" t="s">
        <v>120</v>
      </c>
      <c r="EG9" s="78"/>
      <c r="EH9" s="78"/>
      <c r="EI9" s="78"/>
      <c r="EJ9" s="78"/>
      <c r="EK9" s="78"/>
      <c r="EL9" s="78"/>
      <c r="EM9" s="78"/>
      <c r="EN9" s="78"/>
      <c r="EO9" s="78"/>
      <c r="EP9" s="78"/>
      <c r="EQ9" s="78"/>
      <c r="ER9" s="77" t="s">
        <v>123</v>
      </c>
      <c r="ES9" s="78"/>
      <c r="ET9" s="78"/>
      <c r="EU9" s="78"/>
      <c r="EV9" s="78"/>
      <c r="EW9" s="78"/>
      <c r="EX9" s="78"/>
      <c r="EY9" s="78"/>
    </row>
    <row r="10" spans="2:155"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c r="EW10" s="45" t="s">
        <v>11</v>
      </c>
      <c r="EX10" s="45" t="s">
        <v>1</v>
      </c>
      <c r="EY10" s="45" t="s">
        <v>12</v>
      </c>
    </row>
    <row r="11" spans="2:155"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c r="EV11" s="22">
        <v>2988143.9651899999</v>
      </c>
      <c r="EW11" s="22">
        <v>2999302.0264000003</v>
      </c>
      <c r="EX11" s="22">
        <v>3017153.7724700002</v>
      </c>
      <c r="EY11" s="22">
        <v>3034235.47884</v>
      </c>
    </row>
    <row r="12" spans="2:155"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c r="EV12" s="23">
        <v>184438.28838999997</v>
      </c>
      <c r="EW12" s="23">
        <v>98990.997690000004</v>
      </c>
      <c r="EX12" s="23">
        <v>113622.58942</v>
      </c>
      <c r="EY12" s="23">
        <v>126145.0258</v>
      </c>
    </row>
    <row r="13" spans="2:155"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c r="EV13" s="23">
        <v>2773338.5532900002</v>
      </c>
      <c r="EW13" s="23">
        <v>2873759.6828200002</v>
      </c>
      <c r="EX13" s="23">
        <v>2875219.7928599999</v>
      </c>
      <c r="EY13" s="23">
        <v>2876068.8874499998</v>
      </c>
    </row>
    <row r="14" spans="2:155"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c r="EV14" s="23">
        <v>30367.123510000001</v>
      </c>
      <c r="EW14" s="23">
        <v>26551.345890000001</v>
      </c>
      <c r="EX14" s="23">
        <v>28311.390190000002</v>
      </c>
      <c r="EY14" s="23">
        <v>32021.565589999998</v>
      </c>
    </row>
    <row r="15" spans="2:155"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c r="EV15" s="23">
        <v>26692.827410000002</v>
      </c>
      <c r="EW15" s="23">
        <v>27047.636030000001</v>
      </c>
      <c r="EX15" s="23">
        <v>27410.117750000001</v>
      </c>
      <c r="EY15" s="23">
        <v>27899.649410000002</v>
      </c>
    </row>
    <row r="16" spans="2:155"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 t="shared" ref="AW16:AZ16" si="0">+AW11+AW15</f>
        <v>1210290.8833900001</v>
      </c>
      <c r="AX16" s="51">
        <f t="shared" si="0"/>
        <v>1226210.9106600001</v>
      </c>
      <c r="AY16" s="51">
        <f>+AY11+AY15</f>
        <v>1241340.9692300002</v>
      </c>
      <c r="AZ16" s="51">
        <f t="shared" si="0"/>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c r="EV16" s="24">
        <v>3014836.7925999998</v>
      </c>
      <c r="EW16" s="24">
        <v>3026349.6624300005</v>
      </c>
      <c r="EX16" s="24">
        <v>3044563.8902200004</v>
      </c>
      <c r="EY16" s="24">
        <v>3062135.1282500001</v>
      </c>
    </row>
    <row r="17" spans="2:155"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c r="EV17" s="22">
        <v>0</v>
      </c>
      <c r="EW17" s="22">
        <v>0</v>
      </c>
      <c r="EX17" s="22">
        <v>0</v>
      </c>
      <c r="EY17" s="22">
        <v>0</v>
      </c>
    </row>
    <row r="18" spans="2:155"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c r="EV18" s="22">
        <v>10892.48826</v>
      </c>
      <c r="EW18" s="22">
        <v>3888.5756699999997</v>
      </c>
      <c r="EX18" s="22">
        <v>3223.7198599999997</v>
      </c>
      <c r="EY18" s="22">
        <v>2912.1873999999998</v>
      </c>
    </row>
    <row r="19" spans="2:155"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c r="EV19" s="23">
        <v>10892.48826</v>
      </c>
      <c r="EW19" s="23">
        <v>3888.5756699999997</v>
      </c>
      <c r="EX19" s="23">
        <v>3223.7198599999997</v>
      </c>
      <c r="EY19" s="23">
        <v>2912.1873999999998</v>
      </c>
    </row>
    <row r="20" spans="2:155"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row>
    <row r="21" spans="2:155"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c r="EV21" s="22">
        <v>48877.01642</v>
      </c>
      <c r="EW21" s="22">
        <v>73988.15251</v>
      </c>
      <c r="EX21" s="22">
        <v>87468.72454000001</v>
      </c>
      <c r="EY21" s="22">
        <v>99910.153519999993</v>
      </c>
    </row>
    <row r="22" spans="2:155"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c r="EV22" s="22">
        <v>0</v>
      </c>
      <c r="EW22" s="22">
        <v>0</v>
      </c>
      <c r="EX22" s="22">
        <v>0</v>
      </c>
      <c r="EY22" s="22">
        <v>0</v>
      </c>
    </row>
    <row r="23" spans="2:155"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c r="EV23" s="22">
        <v>2943160.5440500001</v>
      </c>
      <c r="EW23" s="22">
        <v>2948472.9342499999</v>
      </c>
      <c r="EX23" s="22">
        <v>2953871.44582</v>
      </c>
      <c r="EY23" s="22">
        <v>2959312.7873299997</v>
      </c>
    </row>
    <row r="24" spans="2:155"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c r="EV24" s="22">
        <v>0</v>
      </c>
      <c r="EW24" s="22">
        <v>0</v>
      </c>
      <c r="EX24" s="22">
        <v>0</v>
      </c>
      <c r="EY24" s="22">
        <v>0</v>
      </c>
    </row>
    <row r="25" spans="2:155"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 t="shared" ref="AW25:AY25" si="1">+AW23+AW18+AW21</f>
        <v>1210290.8833900001</v>
      </c>
      <c r="AX25" s="51">
        <f t="shared" si="1"/>
        <v>1226210.9106599998</v>
      </c>
      <c r="AY25" s="51">
        <f t="shared" si="1"/>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c r="EV25" s="24">
        <v>3014836.7926000003</v>
      </c>
      <c r="EW25" s="24">
        <v>3026349.6624300005</v>
      </c>
      <c r="EX25" s="24">
        <v>3044563.8902200004</v>
      </c>
      <c r="EY25" s="24">
        <v>3062135.1282500001</v>
      </c>
    </row>
    <row r="26" spans="2:155"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55"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55"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55"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55" ht="15" customHeight="1" x14ac:dyDescent="0.3">
      <c r="B30" s="74" t="s">
        <v>35</v>
      </c>
      <c r="C30" s="74"/>
      <c r="D30" s="74"/>
      <c r="E30" s="74"/>
      <c r="F30" s="74"/>
      <c r="G30" s="74"/>
      <c r="H30" s="74"/>
      <c r="I30" s="74"/>
      <c r="J30" s="74"/>
      <c r="K30" s="74"/>
      <c r="L30" s="74"/>
      <c r="M30" s="74"/>
      <c r="N30" s="74"/>
      <c r="O30" s="74"/>
      <c r="P30" s="74"/>
      <c r="Q30" s="74"/>
      <c r="R30" s="74"/>
      <c r="S30" s="74"/>
      <c r="T30" s="74"/>
      <c r="U30" s="74"/>
      <c r="V30" s="74"/>
      <c r="W30" s="74"/>
      <c r="X30" s="74"/>
      <c r="Y30" s="74"/>
      <c r="Z30" s="8"/>
      <c r="AA30" s="8"/>
      <c r="AB30" s="1"/>
      <c r="AC30" s="1"/>
      <c r="AD30" s="1"/>
      <c r="AE30" s="1"/>
      <c r="AF30" s="1"/>
      <c r="AG30" s="1"/>
      <c r="AH30" s="1"/>
      <c r="AI30" s="1"/>
      <c r="AJ30" s="1"/>
      <c r="AK30" s="1"/>
      <c r="AL30" s="1"/>
      <c r="AM30" s="1"/>
    </row>
    <row r="31" spans="2:155"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55"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74" t="s">
        <v>81</v>
      </c>
      <c r="C37" s="74"/>
      <c r="D37" s="74"/>
      <c r="E37" s="74"/>
      <c r="F37" s="74"/>
      <c r="G37" s="74"/>
      <c r="H37" s="74"/>
      <c r="I37" s="74"/>
      <c r="J37" s="74"/>
      <c r="K37" s="74"/>
      <c r="L37" s="74"/>
      <c r="M37" s="74"/>
      <c r="N37" s="74"/>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74" t="s">
        <v>89</v>
      </c>
      <c r="C38" s="74"/>
      <c r="D38" s="74"/>
      <c r="E38" s="74"/>
      <c r="F38" s="74"/>
      <c r="G38" s="74"/>
      <c r="H38" s="74"/>
      <c r="I38" s="74"/>
      <c r="J38" s="74"/>
      <c r="K38" s="74"/>
      <c r="L38" s="74"/>
      <c r="M38" s="74"/>
      <c r="N38" s="74"/>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74" t="s">
        <v>94</v>
      </c>
      <c r="C39" s="74"/>
      <c r="D39" s="74"/>
      <c r="E39" s="74"/>
      <c r="F39" s="74"/>
      <c r="G39" s="74"/>
      <c r="H39" s="74"/>
      <c r="I39" s="74"/>
      <c r="J39" s="74"/>
      <c r="K39" s="74"/>
      <c r="L39" s="74"/>
      <c r="M39" s="74"/>
      <c r="N39" s="74"/>
      <c r="O39" s="74"/>
      <c r="P39" s="74"/>
      <c r="Q39" s="13">
        <f>+Q11-(Q12+Q13+Q14)</f>
        <v>0</v>
      </c>
      <c r="R39" s="13">
        <f t="shared" ref="R39:AA39" si="2">+R11-(R12+R13+R14)</f>
        <v>0</v>
      </c>
      <c r="S39" s="13">
        <f t="shared" si="2"/>
        <v>0</v>
      </c>
      <c r="T39" s="13">
        <f t="shared" si="2"/>
        <v>0</v>
      </c>
      <c r="U39" s="13">
        <f t="shared" si="2"/>
        <v>0</v>
      </c>
      <c r="V39" s="13">
        <f t="shared" si="2"/>
        <v>0</v>
      </c>
      <c r="W39" s="13">
        <f t="shared" si="2"/>
        <v>0</v>
      </c>
      <c r="X39" s="13">
        <f>+X11-(X12+X13+X14)</f>
        <v>0</v>
      </c>
      <c r="Y39" s="13">
        <f t="shared" si="2"/>
        <v>0</v>
      </c>
      <c r="Z39" s="13">
        <f t="shared" si="2"/>
        <v>0</v>
      </c>
      <c r="AA39" s="13">
        <f t="shared" si="2"/>
        <v>0</v>
      </c>
      <c r="AB39" s="13">
        <f t="shared" ref="AB39:AO39" si="3">+AB11-(AB12+AB13+AB14)</f>
        <v>0</v>
      </c>
      <c r="AC39" s="13">
        <f t="shared" si="3"/>
        <v>0</v>
      </c>
      <c r="AD39" s="13">
        <f t="shared" si="3"/>
        <v>0</v>
      </c>
      <c r="AE39" s="13">
        <f t="shared" si="3"/>
        <v>0</v>
      </c>
      <c r="AF39" s="13">
        <f t="shared" si="3"/>
        <v>0</v>
      </c>
      <c r="AG39" s="13">
        <f t="shared" si="3"/>
        <v>0</v>
      </c>
      <c r="AH39" s="13">
        <f t="shared" si="3"/>
        <v>0</v>
      </c>
      <c r="AI39" s="13">
        <f t="shared" si="3"/>
        <v>0</v>
      </c>
      <c r="AJ39" s="13">
        <f t="shared" si="3"/>
        <v>0</v>
      </c>
      <c r="AK39" s="13">
        <f t="shared" si="3"/>
        <v>0</v>
      </c>
      <c r="AL39" s="13">
        <f t="shared" si="3"/>
        <v>0</v>
      </c>
      <c r="AM39" s="13">
        <f t="shared" si="3"/>
        <v>0</v>
      </c>
      <c r="AN39" s="13">
        <f t="shared" si="3"/>
        <v>0</v>
      </c>
      <c r="AO39" s="13">
        <f t="shared" si="3"/>
        <v>0</v>
      </c>
      <c r="AP39" s="13"/>
      <c r="AQ39" s="13"/>
      <c r="AR39" s="13"/>
      <c r="AS39" s="13"/>
      <c r="AT39" s="13"/>
      <c r="AU39" s="13"/>
      <c r="AV39" s="13"/>
      <c r="AW39" s="13"/>
      <c r="AX39" s="13"/>
    </row>
    <row r="40" spans="2:50" s="12" customFormat="1" ht="27" customHeight="1" x14ac:dyDescent="0.3">
      <c r="B40" s="72" t="s">
        <v>101</v>
      </c>
      <c r="C40" s="72"/>
      <c r="D40" s="72"/>
      <c r="E40" s="72"/>
      <c r="F40" s="72"/>
      <c r="G40" s="72"/>
      <c r="H40" s="72"/>
      <c r="I40" s="72"/>
      <c r="J40" s="72"/>
      <c r="K40" s="72"/>
      <c r="L40" s="72"/>
      <c r="M40" s="72"/>
      <c r="N40" s="72"/>
      <c r="O40" s="72"/>
      <c r="P40" s="72"/>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72" t="s">
        <v>103</v>
      </c>
      <c r="C41" s="72"/>
      <c r="D41" s="72"/>
      <c r="E41" s="72"/>
      <c r="F41" s="72"/>
      <c r="G41" s="72"/>
      <c r="H41" s="72"/>
      <c r="I41" s="72"/>
      <c r="J41" s="72"/>
      <c r="K41" s="72"/>
      <c r="L41" s="72"/>
      <c r="M41" s="72"/>
      <c r="N41" s="72"/>
      <c r="O41" s="72"/>
      <c r="P41" s="72"/>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72" t="s">
        <v>109</v>
      </c>
      <c r="C42" s="72"/>
      <c r="D42" s="72"/>
      <c r="E42" s="72"/>
      <c r="F42" s="72"/>
      <c r="G42" s="72"/>
      <c r="H42" s="72"/>
      <c r="I42" s="72"/>
      <c r="J42" s="72"/>
      <c r="K42" s="72"/>
      <c r="L42" s="72"/>
      <c r="M42" s="72"/>
      <c r="N42" s="72"/>
      <c r="O42" s="72"/>
      <c r="P42" s="72"/>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74" t="s">
        <v>114</v>
      </c>
      <c r="C43" s="74"/>
      <c r="D43" s="74"/>
      <c r="E43" s="74"/>
      <c r="F43" s="74"/>
      <c r="G43" s="74"/>
      <c r="H43" s="74"/>
      <c r="I43" s="74"/>
      <c r="J43" s="74"/>
      <c r="K43" s="74"/>
      <c r="L43" s="74"/>
      <c r="M43" s="74"/>
      <c r="N43" s="74"/>
      <c r="O43" s="74"/>
      <c r="P43" s="74"/>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74" t="s">
        <v>121</v>
      </c>
      <c r="C44" s="74"/>
      <c r="D44" s="74"/>
      <c r="E44" s="74"/>
      <c r="F44" s="74"/>
      <c r="G44" s="74"/>
      <c r="H44" s="74"/>
      <c r="I44" s="74"/>
      <c r="J44" s="74"/>
      <c r="K44" s="74"/>
      <c r="L44" s="74"/>
      <c r="M44" s="74"/>
      <c r="N44" s="74"/>
      <c r="O44" s="74"/>
      <c r="P44" s="74"/>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74" t="s">
        <v>122</v>
      </c>
      <c r="C45" s="74"/>
      <c r="D45" s="74"/>
      <c r="E45" s="74"/>
      <c r="F45" s="74"/>
      <c r="G45" s="74"/>
      <c r="H45" s="74"/>
      <c r="I45" s="74"/>
      <c r="J45" s="74"/>
      <c r="K45" s="74"/>
      <c r="L45" s="74"/>
      <c r="M45" s="74"/>
      <c r="N45" s="74"/>
      <c r="O45" s="74"/>
      <c r="P45" s="74"/>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4">+D18-(D19+D20)</f>
        <v>0</v>
      </c>
      <c r="E46" s="13">
        <f t="shared" si="4"/>
        <v>0</v>
      </c>
      <c r="F46" s="13">
        <f t="shared" si="4"/>
        <v>0</v>
      </c>
      <c r="G46" s="13">
        <f t="shared" si="4"/>
        <v>0</v>
      </c>
      <c r="H46" s="13">
        <f t="shared" si="4"/>
        <v>0</v>
      </c>
      <c r="I46" s="13">
        <f t="shared" si="4"/>
        <v>0</v>
      </c>
      <c r="J46" s="13">
        <f t="shared" si="4"/>
        <v>0</v>
      </c>
      <c r="K46" s="13">
        <f t="shared" si="4"/>
        <v>0</v>
      </c>
      <c r="L46" s="13">
        <f t="shared" si="4"/>
        <v>0</v>
      </c>
      <c r="M46" s="13">
        <f t="shared" si="4"/>
        <v>0</v>
      </c>
      <c r="N46" s="13">
        <f t="shared" si="4"/>
        <v>0</v>
      </c>
      <c r="O46" s="13">
        <f t="shared" si="4"/>
        <v>0</v>
      </c>
      <c r="P46" s="13">
        <f t="shared" si="4"/>
        <v>0</v>
      </c>
      <c r="Q46" s="13">
        <f t="shared" si="4"/>
        <v>0</v>
      </c>
      <c r="R46" s="13">
        <f t="shared" si="4"/>
        <v>0</v>
      </c>
      <c r="S46" s="13">
        <f t="shared" si="4"/>
        <v>0</v>
      </c>
      <c r="T46" s="13">
        <f t="shared" si="4"/>
        <v>0</v>
      </c>
      <c r="U46" s="13">
        <f t="shared" si="4"/>
        <v>0</v>
      </c>
      <c r="V46" s="13">
        <f t="shared" si="4"/>
        <v>0</v>
      </c>
      <c r="W46" s="13">
        <f t="shared" si="4"/>
        <v>0</v>
      </c>
      <c r="X46" s="13">
        <f t="shared" si="4"/>
        <v>0</v>
      </c>
      <c r="Y46" s="13">
        <f t="shared" si="4"/>
        <v>0</v>
      </c>
      <c r="Z46" s="13">
        <f t="shared" si="4"/>
        <v>0</v>
      </c>
      <c r="AA46" s="13">
        <f t="shared" si="4"/>
        <v>0</v>
      </c>
      <c r="AB46" s="13">
        <f t="shared" ref="AB46:AO46" si="5">+AB18-(AB19+AB20)</f>
        <v>0</v>
      </c>
      <c r="AC46" s="13">
        <f t="shared" si="5"/>
        <v>0</v>
      </c>
      <c r="AD46" s="13">
        <f t="shared" si="5"/>
        <v>0</v>
      </c>
      <c r="AE46" s="13">
        <f t="shared" si="5"/>
        <v>0</v>
      </c>
      <c r="AF46" s="13">
        <f t="shared" si="5"/>
        <v>0</v>
      </c>
      <c r="AG46" s="13">
        <f t="shared" si="5"/>
        <v>0</v>
      </c>
      <c r="AH46" s="13">
        <f t="shared" si="5"/>
        <v>0</v>
      </c>
      <c r="AI46" s="13">
        <f t="shared" si="5"/>
        <v>0</v>
      </c>
      <c r="AJ46" s="13">
        <f t="shared" si="5"/>
        <v>0</v>
      </c>
      <c r="AK46" s="13">
        <f t="shared" si="5"/>
        <v>0</v>
      </c>
      <c r="AL46" s="13">
        <f t="shared" si="5"/>
        <v>0</v>
      </c>
      <c r="AM46" s="13">
        <f t="shared" si="5"/>
        <v>0</v>
      </c>
      <c r="AN46" s="13">
        <f t="shared" si="5"/>
        <v>0</v>
      </c>
      <c r="AO46" s="13">
        <f t="shared" si="5"/>
        <v>0</v>
      </c>
      <c r="AP46" s="13"/>
      <c r="AQ46" s="13"/>
      <c r="AR46" s="13"/>
      <c r="AS46" s="13"/>
      <c r="AT46" s="13"/>
      <c r="AU46" s="13"/>
      <c r="AV46" s="13"/>
      <c r="AW46" s="13"/>
      <c r="AX46" s="13"/>
    </row>
    <row r="47" spans="2:50" s="12" customFormat="1" x14ac:dyDescent="0.3">
      <c r="D47" s="13">
        <f>+(D11-(D18+D23))</f>
        <v>-1.1641532182693481E-10</v>
      </c>
      <c r="E47" s="13">
        <f t="shared" ref="E47:AA47" si="6">+(E11-(E18+E23))</f>
        <v>-1.1641532182693481E-10</v>
      </c>
      <c r="F47" s="13">
        <f t="shared" si="6"/>
        <v>0</v>
      </c>
      <c r="G47" s="14">
        <f>+(G11-(G18+G23))</f>
        <v>0</v>
      </c>
      <c r="H47" s="13">
        <f t="shared" si="6"/>
        <v>0</v>
      </c>
      <c r="I47" s="13">
        <f t="shared" si="6"/>
        <v>0</v>
      </c>
      <c r="J47" s="13">
        <f t="shared" si="6"/>
        <v>0</v>
      </c>
      <c r="K47" s="13">
        <f t="shared" si="6"/>
        <v>0</v>
      </c>
      <c r="L47" s="13">
        <f t="shared" si="6"/>
        <v>1.1641532182693481E-10</v>
      </c>
      <c r="M47" s="13">
        <f t="shared" si="6"/>
        <v>0</v>
      </c>
      <c r="N47" s="13">
        <f t="shared" si="6"/>
        <v>-1.1641532182693481E-10</v>
      </c>
      <c r="O47" s="13">
        <f t="shared" si="6"/>
        <v>-1.1641532182693481E-10</v>
      </c>
      <c r="P47" s="13">
        <f t="shared" si="6"/>
        <v>-1.1641532182693481E-10</v>
      </c>
      <c r="Q47" s="13">
        <f t="shared" si="6"/>
        <v>1.1641532182693481E-10</v>
      </c>
      <c r="R47" s="13">
        <f t="shared" si="6"/>
        <v>0</v>
      </c>
      <c r="S47" s="13">
        <f t="shared" si="6"/>
        <v>0</v>
      </c>
      <c r="T47" s="13">
        <f t="shared" si="6"/>
        <v>1.1641532182693481E-10</v>
      </c>
      <c r="U47" s="13">
        <f t="shared" si="6"/>
        <v>-1.1641532182693481E-10</v>
      </c>
      <c r="V47" s="13">
        <f t="shared" si="6"/>
        <v>-1.1641532182693481E-10</v>
      </c>
      <c r="W47" s="13">
        <f t="shared" si="6"/>
        <v>0</v>
      </c>
      <c r="X47" s="13">
        <f t="shared" si="6"/>
        <v>0</v>
      </c>
      <c r="Y47" s="13">
        <f t="shared" si="6"/>
        <v>0</v>
      </c>
      <c r="Z47" s="13">
        <f t="shared" si="6"/>
        <v>0</v>
      </c>
      <c r="AA47" s="13">
        <f t="shared" si="6"/>
        <v>0</v>
      </c>
      <c r="AB47" s="13">
        <f t="shared" ref="AB47:AO47" si="7">+(AB11-(AB18+AB23))</f>
        <v>0</v>
      </c>
      <c r="AC47" s="13">
        <f t="shared" si="7"/>
        <v>1.1641532182693481E-10</v>
      </c>
      <c r="AD47" s="13">
        <f t="shared" si="7"/>
        <v>-1.1641532182693481E-10</v>
      </c>
      <c r="AE47" s="13">
        <f t="shared" si="7"/>
        <v>0</v>
      </c>
      <c r="AF47" s="13">
        <f t="shared" si="7"/>
        <v>0</v>
      </c>
      <c r="AG47" s="13">
        <f t="shared" si="7"/>
        <v>0</v>
      </c>
      <c r="AH47" s="13">
        <f t="shared" si="7"/>
        <v>0</v>
      </c>
      <c r="AI47" s="13">
        <f t="shared" si="7"/>
        <v>1.1641532182693481E-10</v>
      </c>
      <c r="AJ47" s="13">
        <f t="shared" si="7"/>
        <v>0</v>
      </c>
      <c r="AK47" s="13">
        <f t="shared" si="7"/>
        <v>0</v>
      </c>
      <c r="AL47" s="13">
        <f t="shared" si="7"/>
        <v>2.3283064365386963E-10</v>
      </c>
      <c r="AM47" s="13">
        <f t="shared" si="7"/>
        <v>0</v>
      </c>
      <c r="AN47" s="13">
        <f t="shared" si="7"/>
        <v>0</v>
      </c>
      <c r="AO47" s="13">
        <f t="shared" si="7"/>
        <v>0</v>
      </c>
      <c r="AP47" s="13"/>
      <c r="AQ47" s="13"/>
      <c r="AR47" s="13"/>
      <c r="AS47" s="13"/>
      <c r="AT47" s="13"/>
      <c r="AU47" s="13"/>
      <c r="AV47" s="13"/>
      <c r="AW47" s="13"/>
      <c r="AX47" s="13"/>
    </row>
    <row r="48" spans="2:50" s="12" customFormat="1" x14ac:dyDescent="0.3">
      <c r="D48" s="13">
        <f t="shared" ref="D48:AA48" si="8">(D23+D18)-D11</f>
        <v>0</v>
      </c>
      <c r="E48" s="13">
        <f t="shared" si="8"/>
        <v>0</v>
      </c>
      <c r="F48" s="13">
        <f t="shared" si="8"/>
        <v>0</v>
      </c>
      <c r="G48" s="13">
        <f t="shared" si="8"/>
        <v>0</v>
      </c>
      <c r="H48" s="13">
        <f t="shared" si="8"/>
        <v>0</v>
      </c>
      <c r="I48" s="13">
        <f t="shared" si="8"/>
        <v>0</v>
      </c>
      <c r="J48" s="13">
        <f t="shared" si="8"/>
        <v>0</v>
      </c>
      <c r="K48" s="13">
        <f t="shared" si="8"/>
        <v>0</v>
      </c>
      <c r="L48" s="13">
        <f t="shared" si="8"/>
        <v>0</v>
      </c>
      <c r="M48" s="13">
        <f t="shared" si="8"/>
        <v>0</v>
      </c>
      <c r="N48" s="13">
        <f t="shared" si="8"/>
        <v>0</v>
      </c>
      <c r="O48" s="13">
        <f t="shared" si="8"/>
        <v>0</v>
      </c>
      <c r="P48" s="13">
        <f t="shared" si="8"/>
        <v>0</v>
      </c>
      <c r="Q48" s="13">
        <f t="shared" si="8"/>
        <v>0</v>
      </c>
      <c r="R48" s="13">
        <f t="shared" si="8"/>
        <v>0</v>
      </c>
      <c r="S48" s="13">
        <f t="shared" si="8"/>
        <v>0</v>
      </c>
      <c r="T48" s="13">
        <f t="shared" si="8"/>
        <v>0</v>
      </c>
      <c r="U48" s="13">
        <f t="shared" si="8"/>
        <v>0</v>
      </c>
      <c r="V48" s="13">
        <f t="shared" si="8"/>
        <v>0</v>
      </c>
      <c r="W48" s="13">
        <f t="shared" si="8"/>
        <v>0</v>
      </c>
      <c r="X48" s="13">
        <f t="shared" si="8"/>
        <v>0</v>
      </c>
      <c r="Y48" s="13">
        <f t="shared" si="8"/>
        <v>0</v>
      </c>
      <c r="Z48" s="13">
        <f t="shared" si="8"/>
        <v>0</v>
      </c>
      <c r="AA48" s="13">
        <f t="shared" si="8"/>
        <v>0</v>
      </c>
      <c r="AB48" s="13">
        <f t="shared" ref="AB48:AO48" si="9">(AB23+AB18)-AB11</f>
        <v>0</v>
      </c>
      <c r="AC48" s="13">
        <f t="shared" si="9"/>
        <v>0</v>
      </c>
      <c r="AD48" s="13">
        <f t="shared" si="9"/>
        <v>0</v>
      </c>
      <c r="AE48" s="13">
        <f t="shared" si="9"/>
        <v>0</v>
      </c>
      <c r="AF48" s="13">
        <f t="shared" si="9"/>
        <v>0</v>
      </c>
      <c r="AG48" s="13">
        <f t="shared" si="9"/>
        <v>0</v>
      </c>
      <c r="AH48" s="13">
        <f t="shared" si="9"/>
        <v>0</v>
      </c>
      <c r="AI48" s="13">
        <f t="shared" si="9"/>
        <v>0</v>
      </c>
      <c r="AJ48" s="13">
        <f t="shared" si="9"/>
        <v>0</v>
      </c>
      <c r="AK48" s="13">
        <f t="shared" si="9"/>
        <v>0</v>
      </c>
      <c r="AL48" s="13">
        <f t="shared" si="9"/>
        <v>0</v>
      </c>
      <c r="AM48" s="13">
        <f t="shared" si="9"/>
        <v>0</v>
      </c>
      <c r="AN48" s="13">
        <f t="shared" si="9"/>
        <v>0</v>
      </c>
      <c r="AO48" s="13">
        <f t="shared" si="9"/>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6">
    <mergeCell ref="ER9:EY9"/>
    <mergeCell ref="EF9:EQ9"/>
    <mergeCell ref="B45:P45"/>
    <mergeCell ref="B44:P44"/>
    <mergeCell ref="DT9:EE9"/>
    <mergeCell ref="DH9:DS9"/>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M47"/>
  <sheetViews>
    <sheetView showGridLines="0" zoomScale="90" zoomScaleNormal="90" workbookViewId="0">
      <pane xSplit="3" ySplit="10" topLeftCell="EA11" activePane="bottomRight" state="frozen"/>
      <selection pane="topRight" activeCell="D1" sqref="D1"/>
      <selection pane="bottomLeft" activeCell="A11" sqref="A11"/>
      <selection pane="bottomRight" activeCell="EJ18" sqref="EJ18"/>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43" width="14.6640625" customWidth="1"/>
  </cols>
  <sheetData>
    <row r="1" spans="2:143" ht="4.5" customHeight="1" x14ac:dyDescent="0.3">
      <c r="CE1" t="s">
        <v>95</v>
      </c>
    </row>
    <row r="2" spans="2:143" x14ac:dyDescent="0.3">
      <c r="CV2" s="20"/>
      <c r="CW2" s="20"/>
      <c r="CX2" s="20"/>
      <c r="CY2" s="20"/>
      <c r="CZ2" s="20"/>
      <c r="DA2" s="20"/>
      <c r="DB2" s="20"/>
      <c r="DC2" s="20"/>
      <c r="DD2" s="20"/>
      <c r="DE2" s="20"/>
      <c r="DF2" s="20"/>
    </row>
    <row r="3" spans="2:143" x14ac:dyDescent="0.3">
      <c r="B3" s="46"/>
      <c r="C3" s="46"/>
      <c r="D3" s="82" t="s">
        <v>16</v>
      </c>
      <c r="E3" s="82"/>
      <c r="F3" s="82"/>
      <c r="G3" s="82"/>
      <c r="H3" s="82"/>
      <c r="I3" s="82"/>
      <c r="J3" s="82"/>
      <c r="K3" s="82"/>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43" x14ac:dyDescent="0.3">
      <c r="B4" s="46"/>
      <c r="C4" s="46"/>
      <c r="D4" s="73" t="s">
        <v>33</v>
      </c>
      <c r="E4" s="73"/>
      <c r="F4" s="73"/>
      <c r="G4" s="73"/>
      <c r="H4" s="73"/>
      <c r="I4" s="73"/>
      <c r="J4" s="73"/>
      <c r="K4" s="73"/>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43" x14ac:dyDescent="0.3">
      <c r="D5" s="73" t="s">
        <v>125</v>
      </c>
      <c r="E5" s="73"/>
      <c r="F5" s="73"/>
      <c r="G5" s="73"/>
      <c r="H5" s="73"/>
      <c r="I5" s="73"/>
      <c r="J5" s="73"/>
      <c r="K5" s="73"/>
      <c r="BH5" s="60"/>
    </row>
    <row r="6" spans="2:143" x14ac:dyDescent="0.3">
      <c r="D6" s="73" t="s">
        <v>34</v>
      </c>
      <c r="E6" s="73"/>
      <c r="F6" s="73"/>
      <c r="G6" s="73"/>
      <c r="H6" s="73"/>
      <c r="I6" s="73"/>
      <c r="J6" s="73"/>
      <c r="K6" s="73"/>
    </row>
    <row r="7" spans="2:143" x14ac:dyDescent="0.3">
      <c r="D7" s="70" t="s">
        <v>19</v>
      </c>
      <c r="E7" s="70"/>
      <c r="F7" s="42"/>
      <c r="G7" s="42"/>
      <c r="H7" s="42"/>
      <c r="I7" s="42"/>
      <c r="J7" s="42"/>
      <c r="K7" s="42"/>
    </row>
    <row r="9" spans="2:143" x14ac:dyDescent="0.3">
      <c r="D9" s="76" t="s">
        <v>13</v>
      </c>
      <c r="E9" s="76"/>
      <c r="F9" s="76"/>
      <c r="G9" s="76"/>
      <c r="H9" s="76"/>
      <c r="I9" s="76"/>
      <c r="J9" s="76"/>
      <c r="K9" s="76"/>
      <c r="L9" s="76"/>
      <c r="M9" s="76"/>
      <c r="N9" s="76"/>
      <c r="O9" s="76"/>
      <c r="P9" s="76" t="s">
        <v>14</v>
      </c>
      <c r="Q9" s="76"/>
      <c r="R9" s="76"/>
      <c r="S9" s="76"/>
      <c r="T9" s="76"/>
      <c r="U9" s="76"/>
      <c r="V9" s="76"/>
      <c r="W9" s="76"/>
      <c r="X9" s="76"/>
      <c r="Y9" s="76"/>
      <c r="Z9" s="76"/>
      <c r="AA9" s="76"/>
      <c r="AB9" s="76" t="s">
        <v>15</v>
      </c>
      <c r="AC9" s="76"/>
      <c r="AD9" s="76"/>
      <c r="AE9" s="76"/>
      <c r="AF9" s="76"/>
      <c r="AG9" s="76"/>
      <c r="AH9" s="76"/>
      <c r="AI9" s="76"/>
      <c r="AJ9" s="76"/>
      <c r="AK9" s="76"/>
      <c r="AL9" s="76"/>
      <c r="AM9" s="76"/>
      <c r="AN9" s="76" t="s">
        <v>67</v>
      </c>
      <c r="AO9" s="76"/>
      <c r="AP9" s="76"/>
      <c r="AQ9" s="76"/>
      <c r="AR9" s="76"/>
      <c r="AS9" s="76"/>
      <c r="AT9" s="76"/>
      <c r="AU9" s="76"/>
      <c r="AV9" s="76"/>
      <c r="AW9" s="76"/>
      <c r="AX9" s="76"/>
      <c r="AY9" s="76"/>
      <c r="AZ9" s="76" t="s">
        <v>84</v>
      </c>
      <c r="BA9" s="76"/>
      <c r="BB9" s="76"/>
      <c r="BC9" s="76"/>
      <c r="BD9" s="76"/>
      <c r="BE9" s="76"/>
      <c r="BF9" s="76"/>
      <c r="BG9" s="76"/>
      <c r="BH9" s="76"/>
      <c r="BI9" s="76"/>
      <c r="BJ9" s="76"/>
      <c r="BK9" s="76"/>
      <c r="BL9" s="75" t="s">
        <v>87</v>
      </c>
      <c r="BM9" s="75"/>
      <c r="BN9" s="75"/>
      <c r="BO9" s="75"/>
      <c r="BP9" s="75"/>
      <c r="BQ9" s="75"/>
      <c r="BR9" s="75"/>
      <c r="BS9" s="75"/>
      <c r="BT9" s="75"/>
      <c r="BU9" s="75"/>
      <c r="BV9" s="75"/>
      <c r="BW9" s="75"/>
      <c r="BX9" s="83" t="s">
        <v>93</v>
      </c>
      <c r="BY9" s="83"/>
      <c r="BZ9" s="83"/>
      <c r="CA9" s="83"/>
      <c r="CB9" s="83"/>
      <c r="CC9" s="83"/>
      <c r="CD9" s="83"/>
      <c r="CE9" s="83"/>
      <c r="CF9" s="83"/>
      <c r="CG9" s="83"/>
      <c r="CH9" s="83"/>
      <c r="CI9" s="83"/>
      <c r="CJ9" s="79" t="s">
        <v>107</v>
      </c>
      <c r="CK9" s="80"/>
      <c r="CL9" s="80"/>
      <c r="CM9" s="80"/>
      <c r="CN9" s="80"/>
      <c r="CO9" s="80"/>
      <c r="CP9" s="80"/>
      <c r="CQ9" s="80"/>
      <c r="CR9" s="80"/>
      <c r="CS9" s="80"/>
      <c r="CT9" s="80"/>
      <c r="CU9" s="80"/>
      <c r="CV9" s="79" t="s">
        <v>116</v>
      </c>
      <c r="CW9" s="80"/>
      <c r="CX9" s="80"/>
      <c r="CY9" s="80"/>
      <c r="CZ9" s="80"/>
      <c r="DA9" s="80"/>
      <c r="DB9" s="80"/>
      <c r="DC9" s="80"/>
      <c r="DD9" s="80"/>
      <c r="DE9" s="80"/>
      <c r="DF9" s="80"/>
      <c r="DG9" s="80"/>
      <c r="DH9" s="77" t="s">
        <v>119</v>
      </c>
      <c r="DI9" s="78"/>
      <c r="DJ9" s="78"/>
      <c r="DK9" s="78"/>
      <c r="DL9" s="78"/>
      <c r="DM9" s="78"/>
      <c r="DN9" s="78"/>
      <c r="DO9" s="78"/>
      <c r="DP9" s="78"/>
      <c r="DQ9" s="78"/>
      <c r="DR9" s="78"/>
      <c r="DS9" s="78"/>
      <c r="DT9" s="77" t="s">
        <v>120</v>
      </c>
      <c r="DU9" s="78"/>
      <c r="DV9" s="78"/>
      <c r="DW9" s="78"/>
      <c r="DX9" s="78"/>
      <c r="DY9" s="78"/>
      <c r="DZ9" s="78"/>
      <c r="EA9" s="78"/>
      <c r="EB9" s="78"/>
      <c r="EC9" s="78"/>
      <c r="ED9" s="78"/>
      <c r="EE9" s="78"/>
      <c r="EF9" s="77" t="s">
        <v>123</v>
      </c>
      <c r="EG9" s="78"/>
      <c r="EH9" s="78"/>
      <c r="EI9" s="78"/>
      <c r="EJ9" s="78"/>
      <c r="EK9" s="78"/>
      <c r="EL9" s="78"/>
      <c r="EM9" s="78"/>
    </row>
    <row r="10" spans="2:143"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row>
    <row r="11" spans="2:143"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c r="EJ11" s="22">
        <v>1141564.6828299998</v>
      </c>
      <c r="EK11" s="22">
        <v>1153895.56574</v>
      </c>
      <c r="EL11" s="22">
        <v>1168126.4902999999</v>
      </c>
      <c r="EM11" s="22">
        <v>1242518.2798799998</v>
      </c>
    </row>
    <row r="12" spans="2:143"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c r="EJ12" s="23">
        <v>181943.92375999998</v>
      </c>
      <c r="EK12" s="23">
        <v>147340.34880000001</v>
      </c>
      <c r="EL12" s="23">
        <v>167456.0091</v>
      </c>
      <c r="EM12" s="23">
        <v>128047.13743</v>
      </c>
    </row>
    <row r="13" spans="2:143"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c r="EJ13" s="23">
        <v>882390.66810000001</v>
      </c>
      <c r="EK13" s="23">
        <v>931922.99658000004</v>
      </c>
      <c r="EL13" s="23">
        <v>928220.92509999999</v>
      </c>
      <c r="EM13" s="23">
        <v>930706.38612000004</v>
      </c>
    </row>
    <row r="14" spans="2:143"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c r="EJ14" s="23">
        <v>77230.090970000005</v>
      </c>
      <c r="EK14" s="23">
        <v>74632.220360000007</v>
      </c>
      <c r="EL14" s="23">
        <v>72449.556099999987</v>
      </c>
      <c r="EM14" s="23">
        <v>183764.75633</v>
      </c>
    </row>
    <row r="15" spans="2:143"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c r="EJ15" s="22">
        <v>18494.099320000001</v>
      </c>
      <c r="EK15" s="22">
        <v>22825.085510000001</v>
      </c>
      <c r="EL15" s="22">
        <v>27168.70824</v>
      </c>
      <c r="EM15" s="22">
        <v>34190.482539999997</v>
      </c>
    </row>
    <row r="16" spans="2:143"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c r="EJ16" s="24">
        <v>1160058.7821499999</v>
      </c>
      <c r="EK16" s="24">
        <v>1176720.6512500001</v>
      </c>
      <c r="EL16" s="24">
        <v>1195295.19854</v>
      </c>
      <c r="EM16" s="24">
        <v>1276708.7624199998</v>
      </c>
    </row>
    <row r="17" spans="2:143"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c r="EJ17" s="22">
        <v>0</v>
      </c>
      <c r="EK17" s="22">
        <v>0</v>
      </c>
      <c r="EL17" s="22">
        <v>0</v>
      </c>
      <c r="EM17" s="22">
        <v>0</v>
      </c>
    </row>
    <row r="18" spans="2:143"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c r="EJ18" s="22">
        <v>5084.7455599999994</v>
      </c>
      <c r="EK18" s="22">
        <v>4469.8144599999996</v>
      </c>
      <c r="EL18" s="22">
        <v>4377.7822200000001</v>
      </c>
      <c r="EM18" s="22">
        <v>68108.032390000008</v>
      </c>
    </row>
    <row r="19" spans="2:143"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c r="EJ19" s="23">
        <v>5084.7455599999994</v>
      </c>
      <c r="EK19" s="23">
        <v>4469.8144599999996</v>
      </c>
      <c r="EL19" s="23">
        <v>4377.7822200000001</v>
      </c>
      <c r="EM19" s="23">
        <v>68108.032390000008</v>
      </c>
    </row>
    <row r="20" spans="2:143"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c r="EJ20" s="22">
        <v>0</v>
      </c>
      <c r="EK20" s="22">
        <v>0</v>
      </c>
      <c r="EL20" s="22">
        <v>0</v>
      </c>
      <c r="EM20" s="22">
        <v>0</v>
      </c>
    </row>
    <row r="21" spans="2:143"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c r="EJ21" s="22">
        <v>23256.209780000001</v>
      </c>
      <c r="EK21" s="22">
        <v>27733.847040000001</v>
      </c>
      <c r="EL21" s="22">
        <v>32438.323519999998</v>
      </c>
      <c r="EM21" s="22">
        <v>36601.775759999997</v>
      </c>
    </row>
    <row r="22" spans="2:143"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c r="EJ22" s="22">
        <v>0</v>
      </c>
      <c r="EK22" s="22">
        <v>0</v>
      </c>
      <c r="EL22" s="22">
        <v>0</v>
      </c>
      <c r="EM22" s="22">
        <v>0</v>
      </c>
    </row>
    <row r="23" spans="2:143"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c r="EJ23" s="22">
        <v>1131717.82681</v>
      </c>
      <c r="EK23" s="22">
        <v>1144516.9897499999</v>
      </c>
      <c r="EL23" s="22">
        <v>1158479.0928</v>
      </c>
      <c r="EM23" s="22">
        <v>1171998.9542699999</v>
      </c>
    </row>
    <row r="24" spans="2:143"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c r="EJ24" s="22">
        <v>0</v>
      </c>
      <c r="EK24" s="22">
        <v>0</v>
      </c>
      <c r="EL24" s="22">
        <v>0</v>
      </c>
      <c r="EM24" s="22">
        <v>0</v>
      </c>
    </row>
    <row r="25" spans="2:143"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c r="EJ25" s="24">
        <v>1160058.7821499999</v>
      </c>
      <c r="EK25" s="24">
        <v>1176720.6512500001</v>
      </c>
      <c r="EL25" s="24">
        <v>1195295.19854</v>
      </c>
      <c r="EM25" s="24">
        <v>1276708.76242</v>
      </c>
    </row>
    <row r="26" spans="2:143"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43"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43"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43"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43"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43"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43"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72" t="s">
        <v>79</v>
      </c>
      <c r="C35" s="72"/>
      <c r="D35" s="72"/>
      <c r="E35" s="72"/>
      <c r="F35" s="72"/>
      <c r="G35" s="72"/>
      <c r="H35" s="72"/>
      <c r="I35" s="72"/>
      <c r="J35" s="72"/>
      <c r="K35" s="72"/>
      <c r="L35" s="72"/>
      <c r="M35" s="72"/>
      <c r="N35" s="72"/>
      <c r="O35" s="72"/>
      <c r="P35" s="72"/>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72" t="s">
        <v>82</v>
      </c>
      <c r="C36" s="72"/>
      <c r="D36" s="72"/>
      <c r="E36" s="72"/>
      <c r="F36" s="72"/>
      <c r="G36" s="72"/>
      <c r="H36" s="72"/>
      <c r="I36" s="72"/>
      <c r="J36" s="72"/>
      <c r="K36" s="72"/>
      <c r="L36" s="72"/>
      <c r="M36" s="72"/>
      <c r="N36" s="72"/>
      <c r="O36" s="72"/>
      <c r="P36" s="72"/>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72" t="s">
        <v>96</v>
      </c>
      <c r="C38" s="72"/>
      <c r="D38" s="72"/>
      <c r="E38" s="72"/>
      <c r="F38" s="72"/>
      <c r="G38" s="72"/>
      <c r="H38" s="72"/>
      <c r="I38" s="72"/>
      <c r="J38" s="72"/>
      <c r="K38" s="72"/>
      <c r="L38" s="72"/>
      <c r="M38" s="72"/>
      <c r="N38" s="72"/>
      <c r="O38" s="72"/>
      <c r="P38" s="72"/>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72" t="s">
        <v>111</v>
      </c>
      <c r="C39" s="72"/>
      <c r="D39" s="72"/>
      <c r="E39" s="72"/>
      <c r="F39" s="72"/>
      <c r="G39" s="72"/>
      <c r="H39" s="72"/>
      <c r="I39" s="72"/>
      <c r="J39" s="72"/>
      <c r="K39" s="72"/>
      <c r="L39" s="72"/>
      <c r="M39" s="72"/>
      <c r="N39" s="72"/>
      <c r="O39" s="72"/>
      <c r="P39" s="72"/>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81" t="s">
        <v>117</v>
      </c>
      <c r="C40" s="81"/>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+AD23+AD18-AD11</f>
        <v>0</v>
      </c>
      <c r="AE41" s="47">
        <f>+AE23+AE18-AE11</f>
        <v>0</v>
      </c>
      <c r="AF41" s="47">
        <f>+AF23+AF18-AF11</f>
        <v>0</v>
      </c>
      <c r="AG41" s="47">
        <f t="shared" ref="AG41:AH41" si="3">+AG23+AG18-AG11</f>
        <v>0</v>
      </c>
      <c r="AH41" s="47">
        <f t="shared" si="3"/>
        <v>0</v>
      </c>
      <c r="AI41" s="47">
        <f>+AI23+AI18-AI11</f>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2">
    <mergeCell ref="EF9:EM9"/>
    <mergeCell ref="CV9:DG9"/>
    <mergeCell ref="CJ9:CU9"/>
    <mergeCell ref="BX9:CI9"/>
    <mergeCell ref="DH9:DS9"/>
    <mergeCell ref="DT9:EE9"/>
    <mergeCell ref="D3:K3"/>
    <mergeCell ref="D4:K4"/>
    <mergeCell ref="D5:K5"/>
    <mergeCell ref="D6:K6"/>
    <mergeCell ref="D7:E7"/>
    <mergeCell ref="B40:C40"/>
    <mergeCell ref="B35:P35"/>
    <mergeCell ref="B36:P36"/>
    <mergeCell ref="BL9:BW9"/>
    <mergeCell ref="AN9:AY9"/>
    <mergeCell ref="AB9:AM9"/>
    <mergeCell ref="D9:O9"/>
    <mergeCell ref="P9:AA9"/>
    <mergeCell ref="AZ9:BK9"/>
    <mergeCell ref="B38:P38"/>
    <mergeCell ref="B39:P3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2025-09-15T20:15:48Z</dcterms:modified>
</cp:coreProperties>
</file>