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8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hidePivotFieldList="1"/>
  <mc:AlternateContent xmlns:mc="http://schemas.openxmlformats.org/markup-compatibility/2006">
    <mc:Choice Requires="x15">
      <x15ac:absPath xmlns:x15ac="http://schemas.microsoft.com/office/spreadsheetml/2010/11/ac" url="D:\RESPALDOS MAJO\RIESGOS 2020\PEMS\2025\MARZO\"/>
    </mc:Choice>
  </mc:AlternateContent>
  <xr:revisionPtr revIDLastSave="0" documentId="13_ncr:1_{B02E403C-004F-42E5-8AB3-521287957508}" xr6:coauthVersionLast="47" xr6:coauthVersionMax="47" xr10:uidLastSave="{00000000-0000-0000-0000-000000000000}"/>
  <bookViews>
    <workbookView xWindow="-108" yWindow="-108" windowWidth="23256" windowHeight="12456" tabRatio="571" xr2:uid="{00000000-000D-0000-FFFF-FFFF00000000}"/>
  </bookViews>
  <sheets>
    <sheet name="Menú" sheetId="3" r:id="rId1"/>
    <sheet name="8.1" sheetId="1" r:id="rId2"/>
    <sheet name="8.2" sheetId="2" r:id="rId3"/>
    <sheet name="8.3" sheetId="5" r:id="rId4"/>
    <sheet name="9.1" sheetId="6" r:id="rId5"/>
    <sheet name="9.2" sheetId="7" r:id="rId6"/>
    <sheet name="Cifras SD" sheetId="8" state="hidden" r:id="rId7"/>
    <sheet name="Cifras SP" sheetId="9" state="hidden" r:id="rId8"/>
  </sheets>
  <externalReferences>
    <externalReference r:id="rId9"/>
    <externalReference r:id="rId10"/>
    <externalReference r:id="rId11"/>
    <externalReference r:id="rId12"/>
  </externalReferences>
  <definedNames>
    <definedName name="_xlnm._FilterDatabase" localSheetId="2" hidden="1">'8.2'!$D$8:$I$216</definedName>
    <definedName name="Z_54D1B231_99FE_45D1_9CA6_4C062A8254AD_.wvu.FilterData" localSheetId="2" hidden="1">'8.2'!$D$8:$I$241</definedName>
    <definedName name="Z_78F72573_CDBA_4596_9EE6_521230658988_.wvu.FilterData" localSheetId="2" hidden="1">'8.2'!$D$8:$I$241</definedName>
  </definedNames>
  <calcPr calcId="191029"/>
  <customWorkbookViews>
    <customWorkbookView name="Menú a" guid="{54D1B231-99FE-45D1-9CA6-4C062A8254AD}" maximized="1" xWindow="-9" yWindow="-9" windowWidth="1938" windowHeight="1050" tabRatio="571" activeSheetId="3"/>
    <customWorkbookView name="Menú" guid="{78F72573-CDBA-4596-9EE6-521230658988}" maximized="1" xWindow="-9" yWindow="-9" windowWidth="1938" windowHeight="1050" tabRatio="571" activeSheetId="6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9" l="1"/>
  <c r="E35" i="9"/>
  <c r="E34" i="9"/>
  <c r="E33" i="9"/>
  <c r="M31" i="9"/>
  <c r="R30" i="9"/>
  <c r="N30" i="9"/>
  <c r="F30" i="9"/>
  <c r="G30" i="9" s="1"/>
  <c r="E30" i="9"/>
  <c r="R29" i="9"/>
  <c r="N29" i="9"/>
  <c r="F29" i="9"/>
  <c r="G29" i="9" s="1"/>
  <c r="E29" i="9"/>
  <c r="R28" i="9"/>
  <c r="N28" i="9"/>
  <c r="F28" i="9"/>
  <c r="G28" i="9" s="1"/>
  <c r="E28" i="9"/>
  <c r="H241" i="2" l="1"/>
  <c r="I241" i="2" l="1"/>
  <c r="H13" i="1" l="1"/>
  <c r="I13" i="1"/>
  <c r="H11" i="6" l="1"/>
  <c r="G11" i="6"/>
</calcChain>
</file>

<file path=xl/sharedStrings.xml><?xml version="1.0" encoding="utf-8"?>
<sst xmlns="http://schemas.openxmlformats.org/spreadsheetml/2006/main" count="2019" uniqueCount="834">
  <si>
    <t>CORPORACIÓN DEL SEGURO DE DEPÓSITOS, FONDO DE LIQUIDEZ Y FONDO DE SEGUROS PRIVADOS</t>
  </si>
  <si>
    <t>&lt;- Volver a índice</t>
  </si>
  <si>
    <t>PAGO DEL SEGURO DE DEPÓSITOS PARA EL SISTEMA FINANCIERO PRIVADO</t>
  </si>
  <si>
    <t>PAGO DEL SEGURO DE DEPÓSITOS PARA EL SISTEMA FINANCIERO POPULAR Y SOLIDARIO</t>
  </si>
  <si>
    <t>Notas</t>
  </si>
  <si>
    <t>8. PAGO DEL SEGURO DE DEPÓSITOS</t>
  </si>
  <si>
    <t>8.1.</t>
  </si>
  <si>
    <t>SISTEMA FINANCIERO PRIVADO</t>
  </si>
  <si>
    <t>8.2.</t>
  </si>
  <si>
    <t>SISTEMA FINANCIERO POPULAR Y SOLIDARIO</t>
  </si>
  <si>
    <t>Entidad en Liquidación</t>
  </si>
  <si>
    <t>Monto previsto por Seguro de Depósitos</t>
  </si>
  <si>
    <t>Beneficiarios</t>
  </si>
  <si>
    <t>Tipo de entidad</t>
  </si>
  <si>
    <r>
      <t xml:space="preserve">Fuente: </t>
    </r>
    <r>
      <rPr>
        <sz val="10"/>
        <color theme="1"/>
        <rFont val="Calibri"/>
        <family val="2"/>
      </rPr>
      <t>COSEDE</t>
    </r>
  </si>
  <si>
    <t>(en US$ y número de personas)</t>
  </si>
  <si>
    <t xml:space="preserve"> TOTAL</t>
  </si>
  <si>
    <r>
      <t xml:space="preserve">Ref. 
</t>
    </r>
    <r>
      <rPr>
        <sz val="8"/>
        <color theme="0"/>
        <rFont val="Calibri"/>
        <family val="2"/>
      </rPr>
      <t>(Véase nota al pie)</t>
    </r>
  </si>
  <si>
    <t>COOPERATIVA DE AHORRO Y CREDITO SANTA BARBARA</t>
  </si>
  <si>
    <t>COOPERATIVA DE AHORRO Y CREDITO UVECOOP LTDA UNION VASCO ECUATORIANA</t>
  </si>
  <si>
    <t>COOPERATIVA DE AHORRO Y CREDITO DE EMPLEADOS JUDICIALES DEL GUAYAS ENLIQUIDACION</t>
  </si>
  <si>
    <t>COOPERATIVA DE AHORRO Y CREDITO MULTISERVICIOS ENLIQUIDACION</t>
  </si>
  <si>
    <t>COOPERATIVA DE AHORRO Y CREDITO \ E.T.G.\" LTDA." ENLIQUIDACION</t>
  </si>
  <si>
    <t>COOPERATIVA DE AHORRO Y CREDITO DESARROLLO POPULAR LTDA. ENLIQUIDACION</t>
  </si>
  <si>
    <t>COOPERATIVA DE AHORRO Y CREDITO COOPERA EN LIQUIDACION</t>
  </si>
  <si>
    <t>COOPERATIVA DE AHORRO Y CREDITO PRIMERO DE ENERO DEL AUSTRO EN LIQUIDACION</t>
  </si>
  <si>
    <t>COOPERATIVA DE AHORRO Y CREDITO MAKITA KUK EN LIQUIDACION</t>
  </si>
  <si>
    <t>COOPERATIVA DE AHORRO Y CREDITO FACC FONDO DE AHORRO Y CREDITO COOPERATIVO EN LIQUIDACION</t>
  </si>
  <si>
    <t>COOPERATIVA DE AHORRO Y CREDITO CACPE SANTO DOMINGO EN LIQUIDACION</t>
  </si>
  <si>
    <t>COOPERATIVA DE AHORRO Y CREDITO SOL DE ORIENTE LTDA EN LIQUIDACION</t>
  </si>
  <si>
    <t>COOPERATIVA DE AHORRO Y CREDITO SANTIAGO DE QUITO LTDA EN LIQUIDACION</t>
  </si>
  <si>
    <t>COOPERATIVA DE AHORRO Y CREDITO ACCION CHIMBORAZO LTDA EN LIQUIDACION</t>
  </si>
  <si>
    <t>COOPERATIVA DE AHORRO Y CREDITO COMUNIDAD EMPRESARIAL PARA EL DESARROLLO SOCIAL CEDES LTDA. EN LIQUIDACION</t>
  </si>
  <si>
    <t>COOPERATIVA DE AHORRO Y CREDITO FORTALEZA INDIGENA EN LIQUIDACION</t>
  </si>
  <si>
    <t>COOPERATIVA DE AHORRO Y CREDITO MONSEÑOR CANDIDO RADA LTDA EN LIQUIDACION</t>
  </si>
  <si>
    <t>COOPERATIVA DE AHORRO Y CREDITO OLMEDO LTDA. EN LIQUIDACION</t>
  </si>
  <si>
    <t>COOPERATIVA DE AHORRO Y CREDITO DE LA PEQUEÑA EMPRESA CACPE UROCAL EN LIQUIDACION</t>
  </si>
  <si>
    <t>COOPERATIVA DE AHORRO Y CREDITO YUYAK RUNA LTDA. EN LIQUIDACION</t>
  </si>
  <si>
    <t>COOPERATIVA DE AHORRO Y CREDITO NUEVOS HORIZONTES LOJA LTDA. EN LIQUIDACION</t>
  </si>
  <si>
    <t>COOPERATIVA DE AHORRO Y CREDITO PUKRO LTDA EN LIQUIDACION</t>
  </si>
  <si>
    <t>COOPERATIVA DE AHORRO Y CREDITO EMPLEADOS BANCARIOS DE EL ORO LTDA EN LIQUIDACION</t>
  </si>
  <si>
    <t>COOPERATIVA DE AHORRO Y CREDITO AMAZONAS LTDA. EN LIQUIDACION</t>
  </si>
  <si>
    <t>COOPERATIVA DE AHORRO Y CREDITO ARCO IRIS LTDA. EN LIQUIDACION</t>
  </si>
  <si>
    <t>COOPERATIVA DE AHORRO Y CREDITO CRUCITA LTDA EN LIQUIDACION</t>
  </si>
  <si>
    <t>COOPERATIVA DE AHORRO Y CREDITO PROSPERAR LTDA. EN LIQUIDACION</t>
  </si>
  <si>
    <t>COOPERATIVA DE AHORRO Y CREDITO BUENA FE LTDA. EN LIQUIDACION</t>
  </si>
  <si>
    <t>COOPERATIVA DE AHORRO Y CREDITO GUARUMAL DEL CENTRO LTDA. EN LIQUIDACION</t>
  </si>
  <si>
    <t>COOPERATIVA DE AHORRO Y CREDITO EL DISCAPACITADO EN LIQUIDACION</t>
  </si>
  <si>
    <t>COOPERATIVA DE AHORRO Y CREDITO CHARAPOTO LTDA. EN LIQUIDACION</t>
  </si>
  <si>
    <t>COOPERATIVA DE AHORRO Y CREDITO EJERCITO NACIONAL EN LIQUIDACION</t>
  </si>
  <si>
    <t>COOPERATIVA DE AHORRO Y CREDITO SUMAK YARI EN LIQUIDACION</t>
  </si>
  <si>
    <t>COOPERATIVA DE AHORRO Y CREDITO CAPITALIZA LTDA. EN LIQUIDACION</t>
  </si>
  <si>
    <t>COOPERATIVA DE AHORRO Y CREDITO FINANCIERA AMERICA COOPAMERICA LTDA. EN LIQUIDACION</t>
  </si>
  <si>
    <t>COOPERATIVA DE AHORRO Y CREDITO EFKA EN LIQUIDACION</t>
  </si>
  <si>
    <t>COOPERATIVA DE AHORRO Y CREDITO ACCION RURAL LTDA EN LIQUIDACION</t>
  </si>
  <si>
    <t>COOPERATIVA DE AHORRO Y CREDITO CACPET TUNGURAHUA EN LIQUIDACION</t>
  </si>
  <si>
    <t>COOPERATIVA DE AHORRO Y CREDITO COOPTSUR TESORO DEL SUR LTDA EN LIQUIDACION</t>
  </si>
  <si>
    <t>COOPERATIVA DE AHORRO Y CREDITO SAN PEDRO DE PELILEO LTDA. EN LIQUIDACION</t>
  </si>
  <si>
    <t>COOPERATIVA DE AHORRO Y CREDITO COTOPAXI LTDA EN LIQUIDACION EN LIQUIDACION</t>
  </si>
  <si>
    <t>COOPERATIVA DE AHORRO Y CREDITO NUEVA ESPERANZA Y DESARROLLO EN LIQUIDACION</t>
  </si>
  <si>
    <t>COOPERATIVA DE AHORRO Y CREDITO LUZ Y PROGRESO LTDA  EN LIQUIDACION</t>
  </si>
  <si>
    <t>COOPERATIVA DE AHORRO Y CREDITO COTOPAXI PROGRESISTA EN LIQUIDACION</t>
  </si>
  <si>
    <t>COOPERATIVA DE AHORRO Y CREDITO REY DE LOS ANDES LTDA. EN LIQUIDACION</t>
  </si>
  <si>
    <t>COOPERATIVA DE AHORRO Y CREDITO INTI LTDA.  EN LIQUIDACION</t>
  </si>
  <si>
    <t>COOPERATIVA DE AHORRO Y CREDITO TUNGURAHUA LTDA. EN LIQUIDACION</t>
  </si>
  <si>
    <t>COOPERATIVA DE AHORRO Y CREDITO KURI WASI LTDA EN LIQUIDACION</t>
  </si>
  <si>
    <t>COOPERATIVA DE AHORRO Y CREDITO TRES ESQUINAS LIQUIDACION EN LIQUIDACION</t>
  </si>
  <si>
    <t>COOPERATIVA DE AHORRO Y CREDITO CONTINENTAL EN LIQUIDACION</t>
  </si>
  <si>
    <t>COOPERATIVA DE AHORRO Y CREDITO CAMARA DE COMERCIO DE PALANDA LTDA. EN LIQUIDACION</t>
  </si>
  <si>
    <t>COOPERATIVA DE AHORRO Y CREDITO MIGRANTES Y EMPRENDEDORES LTDA EN LIQUIDACION</t>
  </si>
  <si>
    <t>COOPERATIVA DE AHORRO Y CREDITO INTIÑAN LTDA EN LIQUIDACION</t>
  </si>
  <si>
    <t>COOPERATIVA DE AHORRO Y CREDITO ACCION INDIGENA EN LIQUIDACION</t>
  </si>
  <si>
    <t>COOPERATIVA DE AHORRO Y CREDITO DE PROFESIONALES DE LOJA EN LIQUIDACION</t>
  </si>
  <si>
    <t>COOPERATIVA DE AHORRO Y CREDITO PROBIENESTAR LTDA EN LIQUIDACION</t>
  </si>
  <si>
    <t>COOPERATIVA DE AHORRO Y CREDITO ELECTRO PAUTE EN LIQUIDACION</t>
  </si>
  <si>
    <t>COOPERATIVA DE AHORRO Y CREDITO 3 DE JUNIO DEL COLEGIO FISCAL JOSE MARIA VELASCO IBARRA EN LIQUIDACION</t>
  </si>
  <si>
    <t>COOPERATIVA DE AHORRO Y CREDITO VISION MUNDIAL EN LIQUIDACION</t>
  </si>
  <si>
    <t>COOPERATIVA DE AHORRO Y CREDITO EL EMPRENDEDOR EN LIQUIDACION</t>
  </si>
  <si>
    <t>COOPERATIVA DE AHORRO Y CREDITO DE LA PEQUEÑA EMPRESA CACPE MACARA EN LIQUIDACION</t>
  </si>
  <si>
    <t>COOPERATIVA DE AHORRO Y CREDITO PARA EL DESARROLLO DEL SUR BANSUR LTDA EN LIQUIDACION</t>
  </si>
  <si>
    <t>COOPERATIVA DE AHORRO Y CREDITO MUNICIPAL AGROCOMERCIAL LTDA EN LIQUIDACION</t>
  </si>
  <si>
    <t>COOPERATIVA DE AHORRO Y CREDITO LTDA. APOYO FAMILIAR EN LIQUIDACION</t>
  </si>
  <si>
    <t>COOPERATIVA DE AHORRO Y CREDITO TAMBILLO EN LIQUIDACION</t>
  </si>
  <si>
    <t>COOPERATIVA DE AHORRO Y CREDITO MAESTROS ASOCIADOS DE IMBABURA LTDA EN LIQUIDACION</t>
  </si>
  <si>
    <t>COOPERATIVA DE AHORRO Y CREDITO SANTA FE EN LIQUIDACION</t>
  </si>
  <si>
    <t>COOPERATIVA DE AHORRO Y CREDITO EDUCADORES DEL GUAYAS LTDA. EN LIQUIDACION</t>
  </si>
  <si>
    <t>COOPERATIVA DE AHORRO Y CREDITO PRODEPA LTDA EN LIQUIDACION</t>
  </si>
  <si>
    <t>COOPERATIVA DE AHORRO Y CREDITO 15 DE DICIEMBRE LINDERO LTDA  EN LIQUIDACION</t>
  </si>
  <si>
    <t>COOPERATIVA DE AHORRO Y CREDITO MERCADO CENTRO COMERCIAL LOJA</t>
  </si>
  <si>
    <t>COOPERATIVA DE AHORRO Y CREDITO MUSHUK MUYU LTDA</t>
  </si>
  <si>
    <t>COOPERATIVA DE AHORRO Y CREDITO NUEVOS LUCHADORES EN LIQUIDACION</t>
  </si>
  <si>
    <t>COOPERATIVA DE AHORRO Y CREDITO DE LOS EMPLEADOS JUDICIALES DE ESMERALDAS EN LIQUIDACION</t>
  </si>
  <si>
    <t>COOPERATIVA DE AHORRO Y CREDITO DESARROLLO ESCOLAR COMUNITARIO LTDA EN LIQUIDACION</t>
  </si>
  <si>
    <t>COOPERATIVA DE AHORRO Y CREDITO RUNA SAPI EN LIQUIDACION</t>
  </si>
  <si>
    <t>COOPERATIVA DE AHORRO Y CREDITO UNION AMAZONICA</t>
  </si>
  <si>
    <t>COOPERATIVA DE AHORRO Y CREDITO VALLE DEL SOL EN LIQUIDACION</t>
  </si>
  <si>
    <t>COOPERATIVA DE AHORRO Y CREDITO EL MIRADOR EN LIQUIDACION</t>
  </si>
  <si>
    <t>COOPERATIVA DE AHORRO Y CREDITO LA BRAMADORA EN LIQUIDACION</t>
  </si>
  <si>
    <t>COOPERATIVA DE AHORRO Y CREDITO WIÑARIK KAWSAY EN LIQUIDACION</t>
  </si>
  <si>
    <t>COOPERATIVA DE AHORRO Y CREDITO COLEGIO DE ARQUITECTOS DEL AZUAY EN LIQUIDACION</t>
  </si>
  <si>
    <t>COOPERATIVA DE AHORRO Y CREDITO CACHA DUCHICELA EN LIQUIDACION</t>
  </si>
  <si>
    <t>COOPERATIVA DE AHORRO Y CREDITO COLTENITA AYLLUCUNAPAC LTDA  EN LIQUIDACION</t>
  </si>
  <si>
    <t>COOPERATIVA DE AHORRO Y CREDITO COMUNA EJIDO EN LIQUIDACION</t>
  </si>
  <si>
    <t>COOPERATIVA DE AHORRO Y CREDITO ALTAS CUMBRES LTDA EN LIQUIDACION</t>
  </si>
  <si>
    <t>COOPERATIVA DE AHORRO Y CREDITO CAJA DE ACERO DE LOS TRABAJADORES DE LA CIA. TALME S.A. EN LIQUIDACION</t>
  </si>
  <si>
    <t>COOPERATIVA DE AHORRO Y CREDITO LOS CHASQUIS PASTOCALLE LTDA. EN LIQUIDACION</t>
  </si>
  <si>
    <t>COOPERATIVA DE AHORRO Y CREDITO COOPERARE EN LIQUIDACION</t>
  </si>
  <si>
    <t>COOPERATIVA DE AHORRO Y CREDITO INTERCULTURAL TARPUK RUNA LTDA. EN LIQUIDACION</t>
  </si>
  <si>
    <t>COOPERATIVA DE AHORRO Y CREDITO DEL MIGRANTE LTDA.  EN LIQUIDACION</t>
  </si>
  <si>
    <t>COOPERATIVA DE AHORRO Y CREDITO LOS KAÑARIS EN LIQUIDACION</t>
  </si>
  <si>
    <t>COOPERATIVA DE AHORRO Y CREDITO KULLKI WINARI LTDA EN LIQUIDACION</t>
  </si>
  <si>
    <t>COOPERATIVA DE AHORRO Y CREDITO PRESTAMOS DEL SUR LTDA EN LIQUIDACION</t>
  </si>
  <si>
    <t>COOPERATIVA DE AHORRO Y CREDITO KICHWAS EN LIQUIDACION</t>
  </si>
  <si>
    <t>COOPERATIVA DE AHORRO Y CREDITO VIRGEN DEL CARMEN EN LIQUIDACION</t>
  </si>
  <si>
    <t>COOPERATIVA DE AHORRO Y CREDITO SIERRA ANDINA EN LIQUIDACION</t>
  </si>
  <si>
    <t>COOPERATIVA DE AHORRO Y CREDITO SAN MIGUEL DE ANGAHUANA ALTO EN LIQUIDACION</t>
  </si>
  <si>
    <t>COOPERATIVA DE AHORRO Y CREDITO 7 DE OCTUBRE EN LIQUIDACION</t>
  </si>
  <si>
    <t>COOPERATIVA DE AHORRO Y CREDITO MANOS CONSTRUYENDO DESARROLLO MACODES EN LIQUIDACION</t>
  </si>
  <si>
    <t>COOPERATIVA DE AHORRO Y CREDITO CUMBEÑITA LTDA. EN LIQUIDACION</t>
  </si>
  <si>
    <t>COOPERATIVA DE AHORRO Y CREDITO AYLLO KUNAPAK LLANKAY LTDA EN LIQUIDACION</t>
  </si>
  <si>
    <t>COOPERATIVA DE AHORRO Y CREDITO SAN ALFONSO LTDA EN LIQUIDACION</t>
  </si>
  <si>
    <t>COOPERATIVA DE AHORRO Y CREDITO PRO DESARROLLO LTDA. EN LIQUIDACION</t>
  </si>
  <si>
    <t>COOPERATIVA DE AHORRO Y CREDITO MORONA LTDA. EN LIQUIDACION</t>
  </si>
  <si>
    <t>COOPERATIVA DE AHORRO Y CREDITO MOCACHE LTDA. EN LIQUIDACION</t>
  </si>
  <si>
    <t>COOPERATIVA DE AHORRO Y CREDITO INTERCULTURAL TAWANTINSUYU LTDA. EN LIQUIDACION</t>
  </si>
  <si>
    <t>COOPERATIVA DE AHORRO Y CREDITO INTI NAN LTDA. EN LIQUIDACION</t>
  </si>
  <si>
    <t>COOPERATIVA DE AHORRO Y CREDITO WIÑARIY INTERCULTURAL PARA EL FOMENTO EN LIQUIDACION</t>
  </si>
  <si>
    <t>COOPERATIVA DE AHORRO Y CREDITO SUMAK RUNA LTDA EN LIQUIDACION</t>
  </si>
  <si>
    <t>COOPERATIVA DE AHORRO Y CREDITO SALASACA EN LIQUIDACION</t>
  </si>
  <si>
    <t>COOPERATIVA DE AHORRO Y CREDITO COOPERARTE LTDA. EN LIQUIDACION</t>
  </si>
  <si>
    <t>COOPERATIVA DE AHORRO Y CREDITO DEL COLEGIO FISCAL EXPERIMENTAL VICENTE ROCAFUERTE  EN LIQUIDACION</t>
  </si>
  <si>
    <t>COOPERATIVA DE AHORRO Y CREDITO LLANKAK RUNA LTDA. EN LIQUIDACION</t>
  </si>
  <si>
    <t>COOPERATIVA DE AHORRO Y CREDITO ARTESANAL DEL AZUAY EN LIQUIDACION</t>
  </si>
  <si>
    <t>COOPERATIVA DE AHORRO Y CREDITO CACHA LIMITADA EN LIQUIDACION</t>
  </si>
  <si>
    <t>COOPERATIVA DE AHORRO Y CREDITO RUNAPAK RIKCHARI LTDA. EN LIQUIDACION</t>
  </si>
  <si>
    <t>COOPERATIVA DE AHORRO Y CREDITO COLEGIO DE ARQUITECTOS DEL ECUADOR PROVINCIAL DE PICHINCHA LTDA. CAE P EN LIQUIDACION</t>
  </si>
  <si>
    <t>COOPERATIVA DE AHORRO Y CREDITO NATIVA LTDA. EN LIQUIDACION</t>
  </si>
  <si>
    <t>COOPERATIVA DE AHORRO Y CREDITO INKA KIPU EN LIQUIDACION</t>
  </si>
  <si>
    <t>COOPERATIVA DE AHORRO Y CREDITO CREDI OPCION EN LIQUIDACION</t>
  </si>
  <si>
    <t>COOPERATIVA DE AHORRO Y CREDITO WUIÑAY MARKA LTDA. EN LIQUIDACION</t>
  </si>
  <si>
    <t>COOPERATIVA DE AHORRO Y CREDITO JUVENTUD SOLIDARIA EN LIQUIDACION</t>
  </si>
  <si>
    <t>COOPERATIVA DE AHORRO Y CREDITO 27 DE AGOSTO</t>
  </si>
  <si>
    <t>COOPERATIVA DE AHORRO Y CREDITO CMB CREDI EN LIQUIDACION</t>
  </si>
  <si>
    <t>COOPERATIVA DE AHORRO Y CREDITO COFEM LTDA. EN LIQUIDACION</t>
  </si>
  <si>
    <t>COOPERATIVA DE AHORRO Y CREDITO INSTITUTO NACIONAL DE HIGIENE LEOPOLDO IZQUIETA PEREZ</t>
  </si>
  <si>
    <t>COOPERATIVA DE AHORRO Y CREDITO PARA EMPRESAS COMUNITARIAS COOCREDITO LTDA EN LIQUIDACION</t>
  </si>
  <si>
    <t>COOPERATIVA DE AHORRO Y CREDITO JUAN BENIGNO VELA LTDA.</t>
  </si>
  <si>
    <t>COOPERATIVA DE AHORRO Y CREDITO ESCENCIA INDIGENA LTDA EN LIQUIDACION</t>
  </si>
  <si>
    <t>COOPERATIVA DE AHORRO Y CREDITO ALLI KAWSAY</t>
  </si>
  <si>
    <t>COOPERATIVA DE AHORRO Y CREDITO CREDIPAC</t>
  </si>
  <si>
    <t>COOPERATIVA DE AHORRO Y CREDITO SUMAK ÑAN LTDA</t>
  </si>
  <si>
    <t>COOPERATIVA DE AHORRO Y CREDITO PACIFICO</t>
  </si>
  <si>
    <t>COOPERATIVA DE AHORRO Y CREDITO LOJA INTERNACIONAL LTDA</t>
  </si>
  <si>
    <t>COOPERATIVA DE AHORRO Y CREDITO CAMARA DE COMERCIO DE LOJA LTDA</t>
  </si>
  <si>
    <t>COOPERATIVA DE AHORRO Y CREDITO COOPREVID</t>
  </si>
  <si>
    <t>COOPERATIVA DE AHORRO Y CREDITO ÑUKA LLAKTA</t>
  </si>
  <si>
    <t>COOPERATIVA DE AHORRO Y CREDITO SAN FRANCISCO DE CHIBULEO</t>
  </si>
  <si>
    <t>COOPERATIVA DE AHORRO Y CREDITO MIRACHINA</t>
  </si>
  <si>
    <t>COOPERATIVA DE AHORRO Y CREDITO DESARROLLO ANDINO</t>
  </si>
  <si>
    <t>COOPERATIVA DE AHORRO Y CREDITO BANCO PROINDIO AMERICANO LTDA.</t>
  </si>
  <si>
    <t>COOPERATIVA DE AHORRO Y CREDITO DESARROLLO INTEGRAL</t>
  </si>
  <si>
    <t>COOPERATIVA DE AHORRO Y CREDITO UNION Y PROGRESO</t>
  </si>
  <si>
    <t>COOPERATIVA DE AHORRO Y CREDITO CHOCO TUNGURAHUA RUNA LTDA.</t>
  </si>
  <si>
    <t>COOPERATIVA DE AHORRO Y CREDITO PRODUACTIVA LTDA.</t>
  </si>
  <si>
    <t>COOPERATIVA DE AHORRO Y CREDITO PRODUFINSA</t>
  </si>
  <si>
    <t>COOPERATIVA DE AHORRO Y CREDITO TRINIDAD LTDA.</t>
  </si>
  <si>
    <t>COOPERATIVA DE AHORRO Y CREDITO DE LA CONSTRUCCION</t>
  </si>
  <si>
    <t>COOPERATIVA DE AHORRO Y CREDITO ALAUSI LTDA</t>
  </si>
  <si>
    <t>COOPERATIVA DE AHORRO Y CREDITO ACCION SOLIDARIA</t>
  </si>
  <si>
    <t>COOPERATIVA DE AHORRO Y CREDITO SISA ÑAN</t>
  </si>
  <si>
    <t>COOPERATIVA DE AHORRO Y CREDITO FUTURO PROGRESISTA LTDA.</t>
  </si>
  <si>
    <t>COOPERATIVA DE AHORRO Y CREDITO RENOVADORA ECUATORIANA CON ACCION RESPONSABLE</t>
  </si>
  <si>
    <t>COOPERATIVA DE AHORRO Y CREDITO SHOBOL LLIN LLIN LTDA</t>
  </si>
  <si>
    <t>COOPERATIVA DE AHORRO Y CREDITO ESPERANZA Y DESARROLLO</t>
  </si>
  <si>
    <t>COOPERATIVA DE AHORRO Y CREDITO 19 DE SEPTIEMBRE</t>
  </si>
  <si>
    <t>COOPERATIVA DE AHORRO Y CREDITO VENCEDORES DE PICHINCHA LTDA CACVP</t>
  </si>
  <si>
    <t>COOPERATIVA DE AHORRO Y CREDITO KURIÑAN</t>
  </si>
  <si>
    <t>COOPERATIVA DE AHORRO Y CREDITO MUSHUKWASI</t>
  </si>
  <si>
    <t>COOPERATIVA DE AHORRO Y CREDITO SINCHI CODEFIS</t>
  </si>
  <si>
    <t>COOPERATIVA DE AHORRO Y CREDITO MARIA AUXILIADORA DE QUIROGA LTDA. ENLIQUIDACION</t>
  </si>
  <si>
    <t>COOPERATIVA DE AHORRO Y CREDITO ECUACHASKI ENLIQUIDACION</t>
  </si>
  <si>
    <t>COOPERATIVA DE AHORRO Y CREDITO EDUCADORES DE EL ORO LTDA</t>
  </si>
  <si>
    <t>COOPERATIVA DE AHORRO Y CREDITO CACPE MANABI ENLIQUIDACION</t>
  </si>
  <si>
    <t>COOPERATIVA DE AHORRO Y CREDITO 27 DE ABRIL ENLIQUIDACION</t>
  </si>
  <si>
    <t>COOPERATIVA DE AHORRO Y CREDITO QUEVEDO LTDA. ENLIQUIDACION</t>
  </si>
  <si>
    <t>(1) Las entidades que se detallan en el cuadro corresponden a la información de BDD consolidadas entre originales y modificadas.</t>
  </si>
  <si>
    <t>Fecha de liquidación</t>
  </si>
  <si>
    <t>BANCO SUDAMERICANO EN LIQUIDACION</t>
  </si>
  <si>
    <t>BANCO</t>
  </si>
  <si>
    <t>BANCO TERRITORIAL EN LIQUIDACION</t>
  </si>
  <si>
    <t>SOCIEDAD FINANCIERA PROINCO EN LIQUIDACION</t>
  </si>
  <si>
    <t>SOCIEDAD FINANCIERA</t>
  </si>
  <si>
    <t>COOPERATIVA DE AHORRO Y CREDITO TOTORAS COACTOT ENLIQUIDACION</t>
  </si>
  <si>
    <t>COOPERATIVA DE AHORRO Y CREDITO ACHIK PAKARI LTDA ENLIQUIDACION</t>
  </si>
  <si>
    <t>COOPERATIVA DE AHORRO Y CRÉDITO</t>
  </si>
  <si>
    <t>COOPERATIVA DE AHORRO Y CREDITO QUILOTOA ENLIQUIDACION</t>
  </si>
  <si>
    <t>COOPERATIVA DE AHORRO Y CREDITO NUESTRA SEÑORA DE LAS MERCEDES LTDA. ENLIQUIDACION</t>
  </si>
  <si>
    <t>COOPERATIVA DE AHORRO Y CREDITO SEMBRANDO UN NUEVO PAIS ENLIQUIDACION</t>
  </si>
  <si>
    <t>COOPERATIVA DE AHORRO Y CREDITO 10 DE SEPTIEMBRE ENLIQUIDACION</t>
  </si>
  <si>
    <t>COOPERATIVA DE AHORRO Y CREDITO CURI WASI LTDA ENLIQUIDACION</t>
  </si>
  <si>
    <t>COOPERATIVA DE AHORRO Y CREDITO KULLKY MINKANA WASI LTDA ENLIQUIDACION</t>
  </si>
  <si>
    <t>TOTAL</t>
  </si>
  <si>
    <t>COOPERATIVA DE AHORRO Y CREDITO FRAY MANUEL SALCEDO LTDA. ENLIQUIDACION</t>
  </si>
  <si>
    <t>COOPERATIVA DE AHORRO Y CREDITO ESMERALDAS SOLIDARIA LTDA. ENLIQUIDACION</t>
  </si>
  <si>
    <t>COOPERATIVA DE AHORRO Y CREDITO BENITO JUAREZ ENLIQUIDACION</t>
  </si>
  <si>
    <t>COOPERATIVA DE AHORRO Y CREDITO DEL PERSONAL DE LA C.T.G. ENLIQUIDACION</t>
  </si>
  <si>
    <t>COOPERATIVA DE AHORRO Y CREDITO VISION INTEGRAL ENLIQUIDACION</t>
  </si>
  <si>
    <t>COOPERATIVA DE AHORRO Y CREDITO 21 DE NOVIEMBRE LTDA. ENLIQUIDACION</t>
  </si>
  <si>
    <t>COOPERATIVA DE AHORRO Y CREDITO JATUN PAMBA LTDA. ENLIQUIDACION</t>
  </si>
  <si>
    <t>8.3.</t>
  </si>
  <si>
    <t>PROMEDIO DE DÍAS UTILIZADOS PARA LA ATENCIÓN DEL PAGO DE SEGURO DE DEPÓSITOS</t>
  </si>
  <si>
    <t>BDD</t>
  </si>
  <si>
    <t>RUC EFI</t>
  </si>
  <si>
    <t>Entidad</t>
  </si>
  <si>
    <t>Sector</t>
  </si>
  <si>
    <t>Fecha Liquidación</t>
  </si>
  <si>
    <t>Año liquidación</t>
  </si>
  <si>
    <t>Mes liquidación</t>
  </si>
  <si>
    <t>Tipo de Base</t>
  </si>
  <si>
    <t>Fecha Recepción Base</t>
  </si>
  <si>
    <t>Fecha Resolución</t>
  </si>
  <si>
    <t>Fecha Inicio Pago</t>
  </si>
  <si>
    <t>Tamaño total de los depositos (Total Acreencia)</t>
  </si>
  <si>
    <t>Costo contingente</t>
  </si>
  <si>
    <t>Relación CC Total</t>
  </si>
  <si>
    <t>Monto pagado a la Fecha</t>
  </si>
  <si>
    <t>Tiempo liquidador</t>
  </si>
  <si>
    <t>Tiempo COSEDE</t>
  </si>
  <si>
    <t>Tiempo total</t>
  </si>
  <si>
    <t>0992174099001</t>
  </si>
  <si>
    <t>1190083272001</t>
  </si>
  <si>
    <t>0591715232001</t>
  </si>
  <si>
    <t>0190332314001</t>
  </si>
  <si>
    <t>1791021029001</t>
  </si>
  <si>
    <t>0790057813001</t>
  </si>
  <si>
    <t>0992415894001</t>
  </si>
  <si>
    <t>1891735053001</t>
  </si>
  <si>
    <t>1891745040001</t>
  </si>
  <si>
    <t>0190322637001</t>
  </si>
  <si>
    <t>0691723356001</t>
  </si>
  <si>
    <t>0691733610001</t>
  </si>
  <si>
    <t>1590017007001</t>
  </si>
  <si>
    <t>1891737633001</t>
  </si>
  <si>
    <t>1791746562001</t>
  </si>
  <si>
    <t>1291737591001</t>
  </si>
  <si>
    <t>1691712059001</t>
  </si>
  <si>
    <t>1891746756001</t>
  </si>
  <si>
    <t>0791753082001</t>
  </si>
  <si>
    <t>0691732886001</t>
  </si>
  <si>
    <t>1792278503001</t>
  </si>
  <si>
    <t>0691708489001</t>
  </si>
  <si>
    <t>0291510973001</t>
  </si>
  <si>
    <t>1191715671001</t>
  </si>
  <si>
    <t>0591705628001</t>
  </si>
  <si>
    <t>1891727190001</t>
  </si>
  <si>
    <t>1891735037001</t>
  </si>
  <si>
    <t>1891708013001</t>
  </si>
  <si>
    <t>0190131424001</t>
  </si>
  <si>
    <t>1792077354001</t>
  </si>
  <si>
    <t>1891734545001</t>
  </si>
  <si>
    <t>1891749429001</t>
  </si>
  <si>
    <t>0691711498001</t>
  </si>
  <si>
    <t>0591714163001</t>
  </si>
  <si>
    <t>0391013152001</t>
  </si>
  <si>
    <t>1891717136001</t>
  </si>
  <si>
    <t>0992164727001</t>
  </si>
  <si>
    <t>0691733378001</t>
  </si>
  <si>
    <t>0691713814001</t>
  </si>
  <si>
    <t>0691733300001</t>
  </si>
  <si>
    <t>1191726711001</t>
  </si>
  <si>
    <t>1891736947001</t>
  </si>
  <si>
    <t>0591714244001</t>
  </si>
  <si>
    <t>0591713981001</t>
  </si>
  <si>
    <t>0591720953001</t>
  </si>
  <si>
    <t>1891707297001</t>
  </si>
  <si>
    <t>1891746020001</t>
  </si>
  <si>
    <t>0391013241001</t>
  </si>
  <si>
    <t>1891719023001</t>
  </si>
  <si>
    <t>1792103231001</t>
  </si>
  <si>
    <t>1891710697001</t>
  </si>
  <si>
    <t>1891706851001</t>
  </si>
  <si>
    <t>0291510981001</t>
  </si>
  <si>
    <t>1891716466001</t>
  </si>
  <si>
    <t>1792063051001</t>
  </si>
  <si>
    <t>0190322661001</t>
  </si>
  <si>
    <t>0992708565001</t>
  </si>
  <si>
    <t>1791384210001</t>
  </si>
  <si>
    <t>1791237242001</t>
  </si>
  <si>
    <t>1891738206001</t>
  </si>
  <si>
    <t>0992224819001</t>
  </si>
  <si>
    <t>1792387825001</t>
  </si>
  <si>
    <t>0891700288001</t>
  </si>
  <si>
    <t>0691708322001</t>
  </si>
  <si>
    <t>0591724207001</t>
  </si>
  <si>
    <t>0591712349001</t>
  </si>
  <si>
    <t>1291734622001</t>
  </si>
  <si>
    <t>0992579765001</t>
  </si>
  <si>
    <t>1291726352001</t>
  </si>
  <si>
    <t>1191735702001</t>
  </si>
  <si>
    <t>1791981006001</t>
  </si>
  <si>
    <t>0991505083001</t>
  </si>
  <si>
    <t>1191736997001</t>
  </si>
  <si>
    <t>0190368424001</t>
  </si>
  <si>
    <t>0190341097001</t>
  </si>
  <si>
    <t>1891718388001</t>
  </si>
  <si>
    <t>0391008019001</t>
  </si>
  <si>
    <t>1191734978001</t>
  </si>
  <si>
    <t>0591723413001</t>
  </si>
  <si>
    <t>0391012431001</t>
  </si>
  <si>
    <t>0992715634001</t>
  </si>
  <si>
    <t>1391700261001</t>
  </si>
  <si>
    <t>0992740779001</t>
  </si>
  <si>
    <t>1891720595001</t>
  </si>
  <si>
    <t>0190343847001</t>
  </si>
  <si>
    <t>1891717896001</t>
  </si>
  <si>
    <t>1792066972001</t>
  </si>
  <si>
    <t>1490801045001</t>
  </si>
  <si>
    <t>1191733246001</t>
  </si>
  <si>
    <t>1792102391001</t>
  </si>
  <si>
    <t>1190080966001</t>
  </si>
  <si>
    <t>0990593418001</t>
  </si>
  <si>
    <t>1391747942001</t>
  </si>
  <si>
    <t>1891737854001</t>
  </si>
  <si>
    <t>1791978455001</t>
  </si>
  <si>
    <t>0691726878001</t>
  </si>
  <si>
    <t>0891713045001</t>
  </si>
  <si>
    <t>1891724124001</t>
  </si>
  <si>
    <t>1891749186001</t>
  </si>
  <si>
    <t>0992658282001</t>
  </si>
  <si>
    <t>0691730670001</t>
  </si>
  <si>
    <t>0992182938001</t>
  </si>
  <si>
    <t>1792229197001</t>
  </si>
  <si>
    <t>0691722554001</t>
  </si>
  <si>
    <t>1891742106001</t>
  </si>
  <si>
    <t>1891735207001</t>
  </si>
  <si>
    <t>0190380149001</t>
  </si>
  <si>
    <t>1191724530001</t>
  </si>
  <si>
    <t>0991502297001</t>
  </si>
  <si>
    <t>1891721710001</t>
  </si>
  <si>
    <t>1390100120001</t>
  </si>
  <si>
    <t>1391773021001</t>
  </si>
  <si>
    <t>1891708684001</t>
  </si>
  <si>
    <t>1792151147001</t>
  </si>
  <si>
    <t>1891725864001</t>
  </si>
  <si>
    <t>1891730388001</t>
  </si>
  <si>
    <t>1790773434001</t>
  </si>
  <si>
    <t>1792079276001</t>
  </si>
  <si>
    <t>1891717004001</t>
  </si>
  <si>
    <t>1891737501001</t>
  </si>
  <si>
    <t>1792353521001</t>
  </si>
  <si>
    <t>1891734677001</t>
  </si>
  <si>
    <t>0691727483001</t>
  </si>
  <si>
    <t>0591722190001</t>
  </si>
  <si>
    <t>1391725752001</t>
  </si>
  <si>
    <t>0190360008001</t>
  </si>
  <si>
    <t>1191738329001</t>
  </si>
  <si>
    <t>1891719430001</t>
  </si>
  <si>
    <t>1792128692001</t>
  </si>
  <si>
    <t>1090007641001</t>
  </si>
  <si>
    <t>1190079569001</t>
  </si>
  <si>
    <t>1891743838001</t>
  </si>
  <si>
    <t>1792339146001</t>
  </si>
  <si>
    <t>1792284597001</t>
  </si>
  <si>
    <t>1792037433001</t>
  </si>
  <si>
    <t>0691727157001</t>
  </si>
  <si>
    <t>1091719653001</t>
  </si>
  <si>
    <t>1891721389001</t>
  </si>
  <si>
    <t>0990846685001</t>
  </si>
  <si>
    <t>1891742637001</t>
  </si>
  <si>
    <t>0691737020001</t>
  </si>
  <si>
    <t>0691716694001</t>
  </si>
  <si>
    <t>1390016588001</t>
  </si>
  <si>
    <t>0291505783001</t>
  </si>
  <si>
    <t>1792427886001</t>
  </si>
  <si>
    <t>1891723241001</t>
  </si>
  <si>
    <t>1791790723001</t>
  </si>
  <si>
    <t>1191738248001</t>
  </si>
  <si>
    <t>0190336859001</t>
  </si>
  <si>
    <t>1190035545001</t>
  </si>
  <si>
    <t>1891707769001</t>
  </si>
  <si>
    <t>0591723693001</t>
  </si>
  <si>
    <t>0991313656001</t>
  </si>
  <si>
    <t>1191707776001</t>
  </si>
  <si>
    <t>0391014558001</t>
  </si>
  <si>
    <t>0391013756001</t>
  </si>
  <si>
    <t>0990622019001</t>
  </si>
  <si>
    <t>1891742548001</t>
  </si>
  <si>
    <t>0992631872001</t>
  </si>
  <si>
    <t>1891734561001</t>
  </si>
  <si>
    <t>1891738567001</t>
  </si>
  <si>
    <t>1191739392001</t>
  </si>
  <si>
    <t>0691728668001</t>
  </si>
  <si>
    <t>2490002092001</t>
  </si>
  <si>
    <t>1891747930001</t>
  </si>
  <si>
    <t>0790030745001</t>
  </si>
  <si>
    <t>1792352770001</t>
  </si>
  <si>
    <t>1290025202001</t>
  </si>
  <si>
    <t>0491508094001</t>
  </si>
  <si>
    <t>1891723306001</t>
  </si>
  <si>
    <t>0391013306001</t>
  </si>
  <si>
    <t>1790525503001</t>
  </si>
  <si>
    <t>1891741959001</t>
  </si>
  <si>
    <t>0291506445001</t>
  </si>
  <si>
    <t>1691705753001</t>
  </si>
  <si>
    <t>0691702405001</t>
  </si>
  <si>
    <t>0591703897001</t>
  </si>
  <si>
    <t>0190156478001</t>
  </si>
  <si>
    <t>0291505279001</t>
  </si>
  <si>
    <t>1891724892001</t>
  </si>
  <si>
    <t>1691704536001</t>
  </si>
  <si>
    <t>1890124077001</t>
  </si>
  <si>
    <t>1791944038001</t>
  </si>
  <si>
    <t>0190075958001</t>
  </si>
  <si>
    <t>1891725791001</t>
  </si>
  <si>
    <t>1792195381001</t>
  </si>
  <si>
    <t>1091722425001</t>
  </si>
  <si>
    <t>1790062929001</t>
  </si>
  <si>
    <t>0990029105001</t>
  </si>
  <si>
    <t>1791281322001</t>
  </si>
  <si>
    <t xml:space="preserve">GRAFICOS </t>
  </si>
  <si>
    <t xml:space="preserve">(1) Corresponde a Bases de Datos Originales (BDD) </t>
  </si>
  <si>
    <t>Fecha mes Liqui</t>
  </si>
  <si>
    <t>COOPERATIVA DE AHORRO Y CREDITO MUSHUC ÑAN LTDA. ENLIQUIDACION</t>
  </si>
  <si>
    <t>COOPERATIVA DE AHORRO Y CREDITO 23 DE MAYO LTDA. ENLIQUIDACION</t>
  </si>
  <si>
    <t>COOPERATIVA DE AHORRO Y CREDITO ACHUPALLAS LTDA. ENLIQUIDACION</t>
  </si>
  <si>
    <t>COOPERATIVA DE AHORRO Y CREDITO AFRO ECUATORIANA DE LA PEQUEÑA EMPRESA LTDA CACAEPE ENLIQUIDACION</t>
  </si>
  <si>
    <t xml:space="preserve">Número de Transacciones por entidad </t>
  </si>
  <si>
    <t>COOPERATIVA DE AHORRO Y CREDITO DE LA CORPORACION DE ORGANIZACIONES CAMPESINAS INDIGENAS DE QUISAPINCHA COCIQ ENLIQUIDACION</t>
  </si>
  <si>
    <t>COOPERATIVA DE AHORRO Y CREDITO WUIÑARISHUN CRECEREMOS ENLIQUIDACION</t>
  </si>
  <si>
    <t>COOPERATIVA DE AHORRO Y CREDITO INTERCULTURAL BOLIVARIANA LTDA. ENLIQUIDACION</t>
  </si>
  <si>
    <t>COOPERATIVA DE AHORRO Y CREDITO SANTA CLARA DE SAN MILLAN LTDA. ENLIQUIDACION</t>
  </si>
  <si>
    <t>COOPERATIVA DE AHORRO Y CRÉDITO CAJA INDIGENA  PURUHA LTDA. ENLIQUIDACION</t>
  </si>
  <si>
    <t>COOPERATIVA DE AHORRO Y CREDITO TAWANTINSUYU LTDA. ENLIQUIDACION</t>
  </si>
  <si>
    <t>COOPERATIVA DE AHORRO Y CREDITO SULTANA DE LOS ANDES ENLIQUIDACION</t>
  </si>
  <si>
    <t>COOPERATIVA DE AHORRO Y CREDITO EXITO LTDA. ENLIQUIDACION</t>
  </si>
  <si>
    <t>COOPERATIVA DE AHORRO Y CREDITO GRAN COLOMBIA ENLIQUIDACION</t>
  </si>
  <si>
    <t>COOPERATIVA DE AHORRO Y CREDITO SAN MIGUEL DE CHIRIJO LIMITADA ENLIQUIDACION</t>
  </si>
  <si>
    <t xml:space="preserve">(2) Número de beneficiarios por entidad se refiere al total beneficiarios con corte a la fecha de presentación de este informe </t>
  </si>
  <si>
    <t>COOPERATIVA DE AHORRO Y CREDITO LOS ANDES DEL COTOPAXI LTDA. ENLIQUIDACION</t>
  </si>
  <si>
    <t>COOPERATIVA DE AHORRO Y CREDITO LUZ DE AMERICA LTDA. ENLIQUIDACION</t>
  </si>
  <si>
    <t xml:space="preserve">(3) Mediante Resolución No. SB-2022-0274 de 17 de febrero de 2022, suscrita por la Superintendente de Bancos, se resolvió en su artículo 2 “DEJAR SIN EFECTO la resolución Nro. SBS-2014-720 de 25 de agosto de 2014, expedida por el abogado Pedro Solines Chacón, Superintendente de Bancos y Seguros, a esa fecha, en la que dispuso la liquidación forzosa del Banco Sudamericano S.A., para que la situación jurídica del banco regrese al estado en el que se encontraba previa a la emisión del acto administrativo Nro. SBS-2017-720 de 25 de agosto del 2014.  </t>
  </si>
  <si>
    <t>COOPERATIVA DE AHORRO Y CREDITO ALANGASI LIMITADA ENLIQUIDACION</t>
  </si>
  <si>
    <t>COOPERATIVA DE AHORRO Y CREDITO DEL DISTRITO METROPOLITANO DE QUITO AMAZONAS ENLIQUIDACION</t>
  </si>
  <si>
    <t>COOPERATIVA DE AHORRO Y CREDITO DON BOSCO ENLIQUIDACION</t>
  </si>
  <si>
    <t>9. PAGO DEL SEGURO DE SEGUROS PRIVADOS</t>
  </si>
  <si>
    <t>9.1.</t>
  </si>
  <si>
    <t>SISTEMA SEGUROS PRIVADOS</t>
  </si>
  <si>
    <t>9.2.</t>
  </si>
  <si>
    <t>PAGO DEL SEGURO DE DEPÓSITOS PARA EL SISTEMA DE SEGUROS PRIVADOS</t>
  </si>
  <si>
    <t>Monto previsto por Seguro de Seguros Privados</t>
  </si>
  <si>
    <t>SUCRE EN LIQUIDACION</t>
  </si>
  <si>
    <t>PROMEDIO DE DÍAS UTILIZADOS PARA LA ATENCIÓN DEL PAGO DE SEGURO DE SEGUROS PRIVADOS</t>
  </si>
  <si>
    <t>COOPERATIVA DE AHORRO Y CREDITO JUAN DE SALINAS</t>
  </si>
  <si>
    <t>COOPERATIVA DE AHORRO Y CREDITO SOCIO AMIGO COOPSA ENLIQUIDACION</t>
  </si>
  <si>
    <t>COOPERATIVA DE AHORRO Y CREDITO 29 DE ENERO CHAGUARPAMBA ENLIQUIDACION</t>
  </si>
  <si>
    <t>COOPERATIVA DE AHORRO Y CREDITO MUSHUK PAKARI LTDA EN LIQUIDACION</t>
  </si>
  <si>
    <t>COOPERATIVA DE AHORRO Y CREDITO COFIPAB ENLIQUIDACION</t>
  </si>
  <si>
    <t>COOPERATIVA DE AHORRO Y CREDITO MULTICULTURAL INDIGENA LTDA. ENLIQUIDACION</t>
  </si>
  <si>
    <t>ASEG</t>
  </si>
  <si>
    <t>Fuente: COSEDE</t>
  </si>
  <si>
    <t>COOPERATIVA DE AHORRO Y CREDITO 4 DE OCTUBRE SAN FRANCISCO DE CHAMBO ENLIQUIDACION</t>
  </si>
  <si>
    <t>COOPERATIVA DE AHORRO Y CREDITO SEMBRANDO FUTURO ENLIQUIDACION</t>
  </si>
  <si>
    <t>COOPERATIVA DE AHORRO Y CREDITO ARMADA NACIONAL ENLIQUIDACION</t>
  </si>
  <si>
    <t>COOPERATIVA DE AHORRO Y CREDITO COOP. CATAR LTDA. ENLIQUIDACION</t>
  </si>
  <si>
    <t>(3)La Coac Cámara de Comercio de Santo Domingo si bien inició su proceso de pago, al momento se encuentra detenido el Pago por acciones de protección.</t>
  </si>
  <si>
    <t>COOPERATIVA DE AHORRO Y CREDITO DEL SINDICATO DE CHOFERES PROFESIONALES DEL AZUAY LTDA. ENLIQUIDACION</t>
  </si>
  <si>
    <t>COOPERATIVA DE AHORRO Y CREDITO PILAHUIN ENLIQUIDACION</t>
  </si>
  <si>
    <t>(4) Coac Jatún Maca se supende el pago debido a la Acción de Protección No. 05U01-2023-00977 de 28 de noviembre de 2023.</t>
  </si>
  <si>
    <t>COOPERATIVA DE AHORRO Y CREDITO EL ESFUERZO LTDA ENLIQUIDACION</t>
  </si>
  <si>
    <t>COOPERATIVA DE AHORRO Y CREDITO EL COMERCIANTE LTDA. ENLIQUIDACION</t>
  </si>
  <si>
    <t>COOPERATIVA DE AHORRO Y CREDITO EL CAFETAL ENLIQUIDACION</t>
  </si>
  <si>
    <t xml:space="preserve">      Nro. 09286-2023-04888.</t>
  </si>
  <si>
    <t>COOPERATIVA DE AHORRO Y CREDITO COLLAS LTDA ENLIQUIDACION EN LIQUIDACION</t>
  </si>
  <si>
    <t xml:space="preserve">(5) Coac Armada Nacional con Resolucion COSEDE-COSEDE-2023-0071-R de 19 de octubre de 2023, en razón de la sentencia emitida por el Juez de la Unidad Judicial Norte 2 Penal con sede en el cantón Guayaquil, Provincia del Guayas, dentro del juicio constitucional </t>
  </si>
  <si>
    <t>MY CHIMBORAZO LTDA ENLIQUIDACION</t>
  </si>
  <si>
    <t>COOPERATIVA DE AHORRO Y CREDITO AYNI  SUIZA ENLIQUIDACION</t>
  </si>
  <si>
    <t>COOPERATIVA DE AHORRO Y CREDITO CODESE   ECUADOR EN LIQUIDACION</t>
  </si>
  <si>
    <t>COOPERATIVA DE AHORRO Y CREDITO CREDI   LATINA EN LIQUIDACION</t>
  </si>
  <si>
    <t>COOPERATIVA DE AHORRO Y CREDITO CREDI AHORRO LTDA. LOS RIOS EN LIQUIDACION</t>
  </si>
  <si>
    <t>COOPERATIVA DE AHORRO Y CREDITO CREDIPACIFICO LTDA.   GUAYAS  EN LIQUIDACION</t>
  </si>
  <si>
    <t>COOPERATIVA DE AHORRO Y CREDITO DEL PRODUCTOR Y COMERCIANTE DE SAN LUCAS CADECPROC SL EN LIQUIDACION</t>
  </si>
  <si>
    <t>COOPERATIVA DE AHORRO Y CREDITO INDIGENA DEL ECUADOR   TUNGURAHUA ENLIQUIDACION</t>
  </si>
  <si>
    <t>COOPERATIVA DE AHORRO Y CREDITO MUSHUK YUYAI   PASTAZA LTDA. ENLIQUIDACION</t>
  </si>
  <si>
    <t>COOPERATIVA DE AHORRO Y CREDITO NUEVA ESPERANZA LTDA.   LATACUNGA EN LIQUIDACION</t>
  </si>
  <si>
    <t>COOPERATIVA DE AHORRO Y CREDITO NUEVO AMANECER LTDA.   PICHINCHA ENLIQUIDACION</t>
  </si>
  <si>
    <t>COOPERATIVA DE AHORRO Y CREDITO PAKARYMUY   AMANECIENDO EN LIQUIDACION</t>
  </si>
  <si>
    <t>COOPERATIVA DE AHORRO Y CREDITO SAN JOSE   AIRO ENLIQUIDACION</t>
  </si>
  <si>
    <t>1791289846001</t>
  </si>
  <si>
    <t>1191704750001</t>
  </si>
  <si>
    <t>0691718301001</t>
  </si>
  <si>
    <t>0691739295001</t>
  </si>
  <si>
    <t>0890041388001</t>
  </si>
  <si>
    <t>1792201551001</t>
  </si>
  <si>
    <t>0990258953001</t>
  </si>
  <si>
    <t>0691702561001</t>
  </si>
  <si>
    <t>1792305209001</t>
  </si>
  <si>
    <t>1792111196001</t>
  </si>
  <si>
    <t>1792266246001</t>
  </si>
  <si>
    <t>0591710389001</t>
  </si>
  <si>
    <t>1291713501001</t>
  </si>
  <si>
    <t>1891700136001</t>
  </si>
  <si>
    <t>1791289609001</t>
  </si>
  <si>
    <t>0190365980001</t>
  </si>
  <si>
    <t>0691715051001</t>
  </si>
  <si>
    <t>1791905873001</t>
  </si>
  <si>
    <t>1291722039001</t>
  </si>
  <si>
    <t>1191736989001</t>
  </si>
  <si>
    <t>1891728340001</t>
  </si>
  <si>
    <t>0591709917001</t>
  </si>
  <si>
    <t>0990162158001</t>
  </si>
  <si>
    <t>1391793790001</t>
  </si>
  <si>
    <t>1790976262001</t>
  </si>
  <si>
    <t>0591715879001</t>
  </si>
  <si>
    <t>0691732398001</t>
  </si>
  <si>
    <t>0291500064001</t>
  </si>
  <si>
    <t>1891718612001</t>
  </si>
  <si>
    <t>1891706150001</t>
  </si>
  <si>
    <t>0691736288001</t>
  </si>
  <si>
    <t>1792249252001</t>
  </si>
  <si>
    <t>0591712470001</t>
  </si>
  <si>
    <t>1891739180001</t>
  </si>
  <si>
    <t>0691722252001</t>
  </si>
  <si>
    <t>1191723097001</t>
  </si>
  <si>
    <t>1391700059001</t>
  </si>
  <si>
    <t>1790394077001</t>
  </si>
  <si>
    <t>0691721965001</t>
  </si>
  <si>
    <t>0791746566001</t>
  </si>
  <si>
    <t>1792204801001</t>
  </si>
  <si>
    <t>0591713582001</t>
  </si>
  <si>
    <t>1891716679001</t>
  </si>
  <si>
    <t>0691722449001</t>
  </si>
  <si>
    <t>0990064474001</t>
  </si>
  <si>
    <t>SUCRE ENLIQUIDACION</t>
  </si>
  <si>
    <t>ASEGURADORA</t>
  </si>
  <si>
    <t>2022-11-18</t>
  </si>
  <si>
    <t>BDDM</t>
  </si>
  <si>
    <t>BDD Dic 22</t>
  </si>
  <si>
    <t>BDDM1 Mar24</t>
  </si>
  <si>
    <t>BDDM2 Sep24</t>
  </si>
  <si>
    <t>COOPERATIVA DE AHORRO Y CREDITO CAMARA DE COMERCIO DE AMBATO LTDA. ENLIQUIDACION</t>
  </si>
  <si>
    <t>1890080967001</t>
  </si>
  <si>
    <t>Nota: Durante el mes de Enero 2025 no existió el ingreso de ninguna base de datos.</t>
  </si>
  <si>
    <t>BANCO - SFP</t>
  </si>
  <si>
    <t>COOP - SFPS</t>
  </si>
  <si>
    <t>BDDM3 Dic24</t>
  </si>
  <si>
    <t>COOPERATIVA DE AHORRO Y CREDITO LUZ DE AMERICA AMBATO LTDA  EN LIQUIDACION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</si>
  <si>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marzo de 2025)</t>
    </r>
  </si>
  <si>
    <t>Al 31 de marzo de 2025</t>
  </si>
  <si>
    <t>*En el mes de diciembre 2022 ingresó la Base de Datos Original de Empresa Aseguradora Sucre.
*En el mes de marzo de 2024 se ingresó una Base de Datos de Asegurados y Beneficiarios Modificada de la Empresa Aseguradora Sucre.                                                                                                                                                  *En el mes de septiembre de 2024 ingresó una Base de Datos de Asegurados y Beneficiarios Modificada de la Empresa Aseguradora Sucre.                                                                                                                                            *En el mes de diciembre de 2024 ingresó una Base de Datos de Asegurados y Beneficiarios Modificada de la Empresa Aseguradora Sucre.</t>
  </si>
  <si>
    <t>2014-8</t>
  </si>
  <si>
    <t>2014-09-01</t>
  </si>
  <si>
    <t>2013-3</t>
  </si>
  <si>
    <t>2013-03-26</t>
  </si>
  <si>
    <t>2019-1</t>
  </si>
  <si>
    <t>2019-04-18</t>
  </si>
  <si>
    <t>2019-12</t>
  </si>
  <si>
    <t>2020-02-03</t>
  </si>
  <si>
    <t>2016-5</t>
  </si>
  <si>
    <t>2017-04-04</t>
  </si>
  <si>
    <t>2018-6</t>
  </si>
  <si>
    <t>2018-09-20</t>
  </si>
  <si>
    <t>2020-7</t>
  </si>
  <si>
    <t>2020-08-07</t>
  </si>
  <si>
    <t>2020-9</t>
  </si>
  <si>
    <t>2020-12-28</t>
  </si>
  <si>
    <t>2018-10</t>
  </si>
  <si>
    <t>2019-01-18</t>
  </si>
  <si>
    <t>2016-12</t>
  </si>
  <si>
    <t>2017-08-28</t>
  </si>
  <si>
    <t>2022-9</t>
  </si>
  <si>
    <t>2023-02-24</t>
  </si>
  <si>
    <t>2016-3</t>
  </si>
  <si>
    <t>2016-10-25</t>
  </si>
  <si>
    <t>2022-12</t>
  </si>
  <si>
    <t>2023-05-19</t>
  </si>
  <si>
    <t>2016-6</t>
  </si>
  <si>
    <t>2017-04-17</t>
  </si>
  <si>
    <t>2014-1</t>
  </si>
  <si>
    <t>2015-02-04</t>
  </si>
  <si>
    <t>2016-07-25</t>
  </si>
  <si>
    <t>2015-8</t>
  </si>
  <si>
    <t>2015-09-07</t>
  </si>
  <si>
    <t>2017-12</t>
  </si>
  <si>
    <t>2018-05-14</t>
  </si>
  <si>
    <t>2019-5</t>
  </si>
  <si>
    <t>2019-09-09</t>
  </si>
  <si>
    <t>2020-12-30</t>
  </si>
  <si>
    <t>2020-2</t>
  </si>
  <si>
    <t>2021-01-18</t>
  </si>
  <si>
    <t>2022-6</t>
  </si>
  <si>
    <t>2022-07-20</t>
  </si>
  <si>
    <t>2018-04-12</t>
  </si>
  <si>
    <t>2017-6</t>
  </si>
  <si>
    <t>2017-09-14</t>
  </si>
  <si>
    <t>2017-03-21</t>
  </si>
  <si>
    <t>2014-6</t>
  </si>
  <si>
    <t>2014-06-17</t>
  </si>
  <si>
    <t>2014-11-13</t>
  </si>
  <si>
    <t>2023-6</t>
  </si>
  <si>
    <t>2023-09-08</t>
  </si>
  <si>
    <t>2016-10</t>
  </si>
  <si>
    <t>2016-11-01</t>
  </si>
  <si>
    <t>2017-02-21</t>
  </si>
  <si>
    <t>2018-2</t>
  </si>
  <si>
    <t>2019-04-22</t>
  </si>
  <si>
    <t>2017-9</t>
  </si>
  <si>
    <t>2018-03-06</t>
  </si>
  <si>
    <t>2019-10</t>
  </si>
  <si>
    <t>2020-06-19</t>
  </si>
  <si>
    <t>2015-03-31</t>
  </si>
  <si>
    <t>2016-11</t>
  </si>
  <si>
    <t>2017-02-20</t>
  </si>
  <si>
    <t>2019-01-22</t>
  </si>
  <si>
    <t>2013-10</t>
  </si>
  <si>
    <t>2015-08-19</t>
  </si>
  <si>
    <t>2015-08-31</t>
  </si>
  <si>
    <t>2017-02-14</t>
  </si>
  <si>
    <t>2021-8</t>
  </si>
  <si>
    <t>2021-09-28</t>
  </si>
  <si>
    <t>2024-12</t>
  </si>
  <si>
    <t>2024-12-16</t>
  </si>
  <si>
    <t>2017-8</t>
  </si>
  <si>
    <t>2017-11-09</t>
  </si>
  <si>
    <t>2016-08-11</t>
  </si>
  <si>
    <t>2015-3</t>
  </si>
  <si>
    <t>2015-10-02</t>
  </si>
  <si>
    <t>2014-12</t>
  </si>
  <si>
    <t>2015-06-08</t>
  </si>
  <si>
    <t>2017-12-14</t>
  </si>
  <si>
    <t>2017-1</t>
  </si>
  <si>
    <t>2017-01-18</t>
  </si>
  <si>
    <t>2016-10-07</t>
  </si>
  <si>
    <t>2017-06-21</t>
  </si>
  <si>
    <t>2021-7</t>
  </si>
  <si>
    <t>2023-04-11</t>
  </si>
  <si>
    <t>2017-02-02</t>
  </si>
  <si>
    <t>2017-02-23</t>
  </si>
  <si>
    <t>2024-05-23</t>
  </si>
  <si>
    <t>2017-03-20</t>
  </si>
  <si>
    <t>2016-12-12</t>
  </si>
  <si>
    <t>2014-3</t>
  </si>
  <si>
    <t>2017-07-14</t>
  </si>
  <si>
    <t>2023-9</t>
  </si>
  <si>
    <t>2023-09-12</t>
  </si>
  <si>
    <t>2013-6</t>
  </si>
  <si>
    <t>2014-10-02</t>
  </si>
  <si>
    <t>2017-03-01</t>
  </si>
  <si>
    <t>2016-8</t>
  </si>
  <si>
    <t>2017-04-19</t>
  </si>
  <si>
    <t>2018-01-22</t>
  </si>
  <si>
    <t>2015-10</t>
  </si>
  <si>
    <t>2016-05-03</t>
  </si>
  <si>
    <t>2016-06-17</t>
  </si>
  <si>
    <t>2016-03-01</t>
  </si>
  <si>
    <t>2016-4</t>
  </si>
  <si>
    <t>2017-02-22</t>
  </si>
  <si>
    <t>2014-9</t>
  </si>
  <si>
    <t>2015-04-15</t>
  </si>
  <si>
    <t>2017-04-13</t>
  </si>
  <si>
    <t>2017-09-01</t>
  </si>
  <si>
    <t>2017-08-18</t>
  </si>
  <si>
    <t>2020-1</t>
  </si>
  <si>
    <t>2020-02-06</t>
  </si>
  <si>
    <t>2019-05-10</t>
  </si>
  <si>
    <t>2018-05-10</t>
  </si>
  <si>
    <t>2021-2</t>
  </si>
  <si>
    <t>2021-05-18</t>
  </si>
  <si>
    <t>2016-07-19</t>
  </si>
  <si>
    <t>2014-4</t>
  </si>
  <si>
    <t>2014-04-21</t>
  </si>
  <si>
    <t>2017-01-17</t>
  </si>
  <si>
    <t>2017-02-17</t>
  </si>
  <si>
    <t>2016-9</t>
  </si>
  <si>
    <t>2017-03-17</t>
  </si>
  <si>
    <t>2022-4</t>
  </si>
  <si>
    <t>2022-07-04</t>
  </si>
  <si>
    <t>2020-06-17</t>
  </si>
  <si>
    <t>2023-11-29</t>
  </si>
  <si>
    <t>2018-02-22</t>
  </si>
  <si>
    <t>2017-02-16</t>
  </si>
  <si>
    <t>2017-11</t>
  </si>
  <si>
    <t>2018-04-16</t>
  </si>
  <si>
    <t>2019-05-14</t>
  </si>
  <si>
    <t>2022-3</t>
  </si>
  <si>
    <t>2022-10-18</t>
  </si>
  <si>
    <t>2018-9</t>
  </si>
  <si>
    <t>2019-07-08</t>
  </si>
  <si>
    <t>2018-11-29</t>
  </si>
  <si>
    <t>2017-01-10</t>
  </si>
  <si>
    <t>2015-5</t>
  </si>
  <si>
    <t>2015-06-11</t>
  </si>
  <si>
    <t>2015-1</t>
  </si>
  <si>
    <t>2015-02-12</t>
  </si>
  <si>
    <t>2023-10</t>
  </si>
  <si>
    <t>2024-01-12</t>
  </si>
  <si>
    <t>2024-01-04</t>
  </si>
  <si>
    <t>2015-10-28</t>
  </si>
  <si>
    <t>2016-09-22</t>
  </si>
  <si>
    <t>2022-10</t>
  </si>
  <si>
    <t>2023-12-26</t>
  </si>
  <si>
    <t>2017-03-13</t>
  </si>
  <si>
    <t>2017-02-03</t>
  </si>
  <si>
    <t>2014-5</t>
  </si>
  <si>
    <t>2016-01-07</t>
  </si>
  <si>
    <t>2017-5</t>
  </si>
  <si>
    <t>2017-06-01</t>
  </si>
  <si>
    <t>2020-03-26</t>
  </si>
  <si>
    <t>2018-5</t>
  </si>
  <si>
    <t>2018-07-31</t>
  </si>
  <si>
    <t>2022-01-25</t>
  </si>
  <si>
    <t>2013-9</t>
  </si>
  <si>
    <t>2014-12-02</t>
  </si>
  <si>
    <t>2015-08-14</t>
  </si>
  <si>
    <t>2014-12-17</t>
  </si>
  <si>
    <t>2020-02-27</t>
  </si>
  <si>
    <t>2018-07-13</t>
  </si>
  <si>
    <t>2021-11</t>
  </si>
  <si>
    <t>2022-01-12</t>
  </si>
  <si>
    <t>2019-09-11</t>
  </si>
  <si>
    <t>2017-05-17</t>
  </si>
  <si>
    <t>2017-2</t>
  </si>
  <si>
    <t>2017-08-14</t>
  </si>
  <si>
    <t>2021-5</t>
  </si>
  <si>
    <t>2021-06-09</t>
  </si>
  <si>
    <t>2017-01-26</t>
  </si>
  <si>
    <t>2016-7</t>
  </si>
  <si>
    <t>2015-12</t>
  </si>
  <si>
    <t>2017-03-22</t>
  </si>
  <si>
    <t>2016-11-10</t>
  </si>
  <si>
    <t>2016-06-27</t>
  </si>
  <si>
    <t>2020-6</t>
  </si>
  <si>
    <t>2020-08-13</t>
  </si>
  <si>
    <t>2017-4</t>
  </si>
  <si>
    <t>2017-08-31</t>
  </si>
  <si>
    <t>2022-8</t>
  </si>
  <si>
    <t>2023-02-04</t>
  </si>
  <si>
    <t>2017-06-20</t>
  </si>
  <si>
    <t>2020-01-29</t>
  </si>
  <si>
    <t>2016-06-03</t>
  </si>
  <si>
    <t>2018-8</t>
  </si>
  <si>
    <t>2018-11-20</t>
  </si>
  <si>
    <t>2016-12-01</t>
  </si>
  <si>
    <t>2017-05-10</t>
  </si>
  <si>
    <t>2017-10-20</t>
  </si>
  <si>
    <t>2021-3</t>
  </si>
  <si>
    <t>2022-04-18</t>
  </si>
  <si>
    <t>2017-03-14</t>
  </si>
  <si>
    <t>2017-01-24</t>
  </si>
  <si>
    <t>2016-10-06</t>
  </si>
  <si>
    <t>2022-05-09</t>
  </si>
  <si>
    <t>2017-03-07</t>
  </si>
  <si>
    <t>2019-01-03</t>
  </si>
  <si>
    <t>2018-07-25</t>
  </si>
  <si>
    <t>2018-02-20</t>
  </si>
  <si>
    <t>2017-01-06</t>
  </si>
  <si>
    <t>2023-2</t>
  </si>
  <si>
    <t>2023-04-13</t>
  </si>
  <si>
    <t>2019-05-15</t>
  </si>
  <si>
    <t>2016-09-06</t>
  </si>
  <si>
    <t>2020-11</t>
  </si>
  <si>
    <t>2020-12-14</t>
  </si>
  <si>
    <t>2018-04-25</t>
  </si>
  <si>
    <t>2022-12-21</t>
  </si>
  <si>
    <t>2019-4</t>
  </si>
  <si>
    <t>2018-12-04</t>
  </si>
  <si>
    <t>2017-05-16</t>
  </si>
  <si>
    <t>2019-8</t>
  </si>
  <si>
    <t>2019-11-20</t>
  </si>
  <si>
    <t>2017-04-18</t>
  </si>
  <si>
    <t>2016-07-12</t>
  </si>
  <si>
    <t>2021-05-14</t>
  </si>
  <si>
    <t>2014-11-10</t>
  </si>
  <si>
    <t>2017-03-15</t>
  </si>
  <si>
    <t>2018-02-16</t>
  </si>
  <si>
    <t>2014-10-27</t>
  </si>
  <si>
    <t>2018-01-17</t>
  </si>
  <si>
    <t>2016-10-27</t>
  </si>
  <si>
    <t>2017-3</t>
  </si>
  <si>
    <t>2017-07-27</t>
  </si>
  <si>
    <t>2023-11</t>
  </si>
  <si>
    <t>2023-12-12</t>
  </si>
  <si>
    <t>2015-05-08</t>
  </si>
  <si>
    <t>2017-07-11</t>
  </si>
  <si>
    <t>2018-04-20</t>
  </si>
  <si>
    <t>2018-03-14</t>
  </si>
  <si>
    <t>2015-01-19</t>
  </si>
  <si>
    <t>2018-12-19</t>
  </si>
  <si>
    <t>2019-3</t>
  </si>
  <si>
    <t>2019-10-15</t>
  </si>
  <si>
    <t>2018-06-07</t>
  </si>
  <si>
    <t>2017-05-18</t>
  </si>
  <si>
    <t>2017-05-24</t>
  </si>
  <si>
    <t>2017-11-17</t>
  </si>
  <si>
    <t>2024-4</t>
  </si>
  <si>
    <t>2024-09-05</t>
  </si>
  <si>
    <t>2021-10</t>
  </si>
  <si>
    <t>2022-01-10</t>
  </si>
  <si>
    <t>2017-01-16</t>
  </si>
  <si>
    <t>2018-09-14</t>
  </si>
  <si>
    <t>2021-09-30</t>
  </si>
  <si>
    <t>2016-11-11</t>
  </si>
  <si>
    <t>2015-02-05</t>
  </si>
  <si>
    <t>2022-7</t>
  </si>
  <si>
    <t>2023-09-22</t>
  </si>
  <si>
    <t>2020-01-27</t>
  </si>
  <si>
    <t>2018-3</t>
  </si>
  <si>
    <t>2018-10-29</t>
  </si>
  <si>
    <t>2018-11-28</t>
  </si>
  <si>
    <t>2018-06-06</t>
  </si>
  <si>
    <t>2023-03-06</t>
  </si>
  <si>
    <t>2014-12-16</t>
  </si>
  <si>
    <t>2021-9</t>
  </si>
  <si>
    <t>2021-12-27</t>
  </si>
  <si>
    <t>2017-7</t>
  </si>
  <si>
    <t>2018-02-15</t>
  </si>
  <si>
    <t>2017-04-12</t>
  </si>
  <si>
    <t>2015-04-09</t>
  </si>
  <si>
    <t>2016-11-21</t>
  </si>
  <si>
    <t>2021-11-15</t>
  </si>
  <si>
    <t>2019-07-23</t>
  </si>
  <si>
    <t>2018-06-27</t>
  </si>
  <si>
    <t>2016-05-02</t>
  </si>
  <si>
    <t>2017-09-07</t>
  </si>
  <si>
    <t>2018-03-09</t>
  </si>
  <si>
    <t>2018-11-21</t>
  </si>
  <si>
    <t>2018-7</t>
  </si>
  <si>
    <t>2018-11-13</t>
  </si>
  <si>
    <t>2020-10-13</t>
  </si>
  <si>
    <t>2017-05-12</t>
  </si>
  <si>
    <t>2017-02-13</t>
  </si>
  <si>
    <t>2021-4</t>
  </si>
  <si>
    <t>2021-05-20</t>
  </si>
  <si>
    <t>2024-5</t>
  </si>
  <si>
    <t>2024-07-08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</si>
</sst>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###0"/>
    <numFmt numFmtId="168" formatCode="yyyy\-mm\-dd"/>
    <numFmt numFmtId="169" formatCode="\$#,##0.00;\$\-#,##0.00"/>
    <numFmt numFmtId="170" formatCode="#,##0_ ;\-#,##0\ "/>
    <numFmt numFmtId="171" formatCode="&quot;$&quot;\ #,##0.00"/>
    <numFmt numFmtId="172" formatCode="_ &quot;$&quot;* #,##0_ ;_ &quot;$&quot;* \-#,##0_ ;_ &quot;$&quot;* &quot;-&quot;??_ ;_ @_ "/>
    <numFmt numFmtId="173" formatCode="######################"/>
  </numFmts>
  <fonts count="27" x14ac:knownFonts="1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b/>
      <sz val="10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8"/>
      <color theme="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5">
    <xf numFmtId="0" fontId="0" fillId="0" borderId="0"/>
    <xf numFmtId="0" fontId="7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/>
    <xf numFmtId="0" fontId="11" fillId="2" borderId="0" applyNumberFormat="0" applyBorder="0" applyAlignment="0" applyProtection="0"/>
    <xf numFmtId="0" fontId="9" fillId="4" borderId="0" applyNumberFormat="0" applyBorder="0" applyAlignment="0" applyProtection="0"/>
    <xf numFmtId="0" fontId="12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18" fillId="0" borderId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" fillId="0" borderId="0"/>
    <xf numFmtId="44" fontId="18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0" fontId="1" fillId="0" borderId="0"/>
  </cellStyleXfs>
  <cellXfs count="96">
    <xf numFmtId="0" fontId="0" fillId="0" borderId="0" xfId="0"/>
    <xf numFmtId="0" fontId="0" fillId="5" borderId="0" xfId="0" applyFill="1"/>
    <xf numFmtId="0" fontId="6" fillId="6" borderId="1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3" fontId="0" fillId="5" borderId="0" xfId="0" applyNumberFormat="1" applyFill="1"/>
    <xf numFmtId="0" fontId="6" fillId="5" borderId="0" xfId="0" applyFont="1" applyFill="1"/>
    <xf numFmtId="0" fontId="5" fillId="7" borderId="1" xfId="0" applyFont="1" applyFill="1" applyBorder="1" applyAlignment="1">
      <alignment horizontal="center" vertical="center" wrapText="1"/>
    </xf>
    <xf numFmtId="3" fontId="16" fillId="5" borderId="1" xfId="0" applyNumberFormat="1" applyFont="1" applyFill="1" applyBorder="1"/>
    <xf numFmtId="0" fontId="12" fillId="5" borderId="0" xfId="9" applyFill="1" applyBorder="1" applyAlignment="1">
      <alignment vertical="center" wrapText="1"/>
    </xf>
    <xf numFmtId="0" fontId="10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0" fillId="5" borderId="0" xfId="0" applyFill="1" applyAlignment="1">
      <alignment wrapText="1"/>
    </xf>
    <xf numFmtId="43" fontId="0" fillId="5" borderId="0" xfId="10" applyFont="1" applyFill="1"/>
    <xf numFmtId="43" fontId="0" fillId="5" borderId="0" xfId="10" applyFont="1" applyFill="1" applyAlignment="1">
      <alignment wrapText="1"/>
    </xf>
    <xf numFmtId="0" fontId="0" fillId="5" borderId="0" xfId="0" applyFill="1" applyAlignment="1">
      <alignment horizontal="left" vertical="top"/>
    </xf>
    <xf numFmtId="0" fontId="0" fillId="5" borderId="0" xfId="0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43" fontId="0" fillId="0" borderId="0" xfId="10" applyFont="1" applyFill="1" applyAlignment="1">
      <alignment wrapText="1"/>
    </xf>
    <xf numFmtId="0" fontId="12" fillId="5" borderId="0" xfId="9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0" fillId="5" borderId="2" xfId="0" applyFill="1" applyBorder="1"/>
    <xf numFmtId="0" fontId="6" fillId="9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168" fontId="0" fillId="0" borderId="0" xfId="0" applyNumberFormat="1"/>
    <xf numFmtId="0" fontId="0" fillId="5" borderId="0" xfId="0" applyFill="1" applyAlignment="1">
      <alignment horizontal="right" vertical="center"/>
    </xf>
    <xf numFmtId="0" fontId="6" fillId="5" borderId="0" xfId="0" applyFont="1" applyFill="1" applyAlignment="1">
      <alignment horizontal="right" vertical="center"/>
    </xf>
    <xf numFmtId="14" fontId="0" fillId="0" borderId="0" xfId="0" applyNumberFormat="1"/>
    <xf numFmtId="9" fontId="0" fillId="0" borderId="0" xfId="23" applyFont="1"/>
    <xf numFmtId="168" fontId="20" fillId="0" borderId="0" xfId="0" applyNumberFormat="1" applyFont="1" applyAlignment="1">
      <alignment horizontal="center"/>
    </xf>
    <xf numFmtId="17" fontId="0" fillId="0" borderId="0" xfId="0" applyNumberFormat="1"/>
    <xf numFmtId="1" fontId="0" fillId="0" borderId="0" xfId="0" applyNumberFormat="1"/>
    <xf numFmtId="0" fontId="0" fillId="0" borderId="1" xfId="0" applyBorder="1"/>
    <xf numFmtId="168" fontId="0" fillId="0" borderId="1" xfId="0" applyNumberFormat="1" applyBorder="1"/>
    <xf numFmtId="169" fontId="0" fillId="0" borderId="1" xfId="0" applyNumberFormat="1" applyBorder="1"/>
    <xf numFmtId="3" fontId="0" fillId="0" borderId="1" xfId="0" applyNumberFormat="1" applyBorder="1"/>
    <xf numFmtId="167" fontId="0" fillId="0" borderId="1" xfId="0" applyNumberFormat="1" applyBorder="1" applyAlignment="1">
      <alignment horizontal="center"/>
    </xf>
    <xf numFmtId="0" fontId="21" fillId="5" borderId="0" xfId="0" applyFont="1" applyFill="1"/>
    <xf numFmtId="4" fontId="0" fillId="5" borderId="0" xfId="0" applyNumberFormat="1" applyFill="1"/>
    <xf numFmtId="0" fontId="6" fillId="0" borderId="0" xfId="0" applyFont="1"/>
    <xf numFmtId="167" fontId="6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44" fontId="6" fillId="0" borderId="0" xfId="21" applyFont="1" applyBorder="1"/>
    <xf numFmtId="170" fontId="6" fillId="0" borderId="0" xfId="0" applyNumberFormat="1" applyFont="1"/>
    <xf numFmtId="171" fontId="0" fillId="0" borderId="1" xfId="0" applyNumberFormat="1" applyBorder="1"/>
    <xf numFmtId="0" fontId="6" fillId="5" borderId="0" xfId="0" applyFont="1" applyFill="1" applyAlignment="1">
      <alignment horizontal="left" vertical="center"/>
    </xf>
    <xf numFmtId="0" fontId="6" fillId="0" borderId="1" xfId="0" applyFont="1" applyBorder="1"/>
    <xf numFmtId="167" fontId="6" fillId="0" borderId="1" xfId="0" applyNumberFormat="1" applyFont="1" applyBorder="1" applyAlignment="1">
      <alignment horizontal="center"/>
    </xf>
    <xf numFmtId="168" fontId="6" fillId="0" borderId="1" xfId="0" applyNumberFormat="1" applyFont="1" applyBorder="1" applyAlignment="1">
      <alignment horizontal="center"/>
    </xf>
    <xf numFmtId="44" fontId="6" fillId="0" borderId="1" xfId="21" applyFont="1" applyBorder="1"/>
    <xf numFmtId="0" fontId="0" fillId="5" borderId="0" xfId="0" applyFill="1" applyAlignment="1">
      <alignment horizontal="left"/>
    </xf>
    <xf numFmtId="0" fontId="0" fillId="0" borderId="3" xfId="0" applyBorder="1"/>
    <xf numFmtId="167" fontId="0" fillId="0" borderId="4" xfId="0" applyNumberFormat="1" applyBorder="1" applyAlignment="1">
      <alignment horizontal="center"/>
    </xf>
    <xf numFmtId="0" fontId="0" fillId="0" borderId="4" xfId="0" applyBorder="1"/>
    <xf numFmtId="168" fontId="0" fillId="0" borderId="4" xfId="0" applyNumberFormat="1" applyBorder="1"/>
    <xf numFmtId="171" fontId="0" fillId="0" borderId="4" xfId="0" applyNumberFormat="1" applyBorder="1"/>
    <xf numFmtId="44" fontId="0" fillId="5" borderId="0" xfId="0" applyNumberFormat="1" applyFill="1"/>
    <xf numFmtId="0" fontId="22" fillId="0" borderId="0" xfId="0" applyFont="1"/>
    <xf numFmtId="172" fontId="6" fillId="0" borderId="1" xfId="21" applyNumberFormat="1" applyFont="1" applyBorder="1"/>
    <xf numFmtId="171" fontId="16" fillId="5" borderId="1" xfId="21" applyNumberFormat="1" applyFont="1" applyFill="1" applyBorder="1"/>
    <xf numFmtId="0" fontId="23" fillId="0" borderId="0" xfId="0" applyFont="1" applyAlignment="1">
      <alignment horizontal="left" vertical="center" wrapText="1"/>
    </xf>
    <xf numFmtId="44" fontId="16" fillId="5" borderId="6" xfId="21" applyFont="1" applyFill="1" applyBorder="1"/>
    <xf numFmtId="14" fontId="0" fillId="5" borderId="0" xfId="0" applyNumberFormat="1" applyFill="1"/>
    <xf numFmtId="44" fontId="0" fillId="5" borderId="0" xfId="21" applyFont="1" applyFill="1"/>
    <xf numFmtId="44" fontId="0" fillId="0" borderId="0" xfId="21" applyFont="1"/>
    <xf numFmtId="0" fontId="0" fillId="0" borderId="0" xfId="0" applyAlignment="1">
      <alignment wrapText="1"/>
    </xf>
    <xf numFmtId="14" fontId="0" fillId="11" borderId="0" xfId="0" applyNumberFormat="1" applyFill="1" applyAlignment="1">
      <alignment wrapText="1"/>
    </xf>
    <xf numFmtId="14" fontId="0" fillId="0" borderId="0" xfId="0" applyNumberFormat="1" applyAlignment="1">
      <alignment wrapText="1"/>
    </xf>
    <xf numFmtId="14" fontId="24" fillId="0" borderId="0" xfId="0" applyNumberFormat="1" applyFont="1" applyAlignment="1">
      <alignment wrapText="1"/>
    </xf>
    <xf numFmtId="44" fontId="0" fillId="0" borderId="0" xfId="21" applyFont="1" applyAlignment="1">
      <alignment wrapText="1"/>
    </xf>
    <xf numFmtId="44" fontId="0" fillId="11" borderId="0" xfId="21" applyFont="1" applyFill="1" applyAlignment="1">
      <alignment wrapText="1"/>
    </xf>
    <xf numFmtId="9" fontId="0" fillId="0" borderId="0" xfId="23" applyFont="1" applyAlignment="1">
      <alignment wrapText="1"/>
    </xf>
    <xf numFmtId="168" fontId="25" fillId="0" borderId="0" xfId="0" applyNumberFormat="1" applyFont="1" applyAlignment="1">
      <alignment horizontal="center" wrapText="1"/>
    </xf>
    <xf numFmtId="168" fontId="20" fillId="11" borderId="0" xfId="0" applyNumberFormat="1" applyFont="1" applyFill="1" applyAlignment="1">
      <alignment horizontal="center" wrapText="1"/>
    </xf>
    <xf numFmtId="169" fontId="0" fillId="0" borderId="0" xfId="0" applyNumberFormat="1"/>
    <xf numFmtId="10" fontId="0" fillId="0" borderId="0" xfId="23" applyNumberFormat="1" applyFont="1"/>
    <xf numFmtId="173" fontId="0" fillId="0" borderId="0" xfId="0" applyNumberFormat="1"/>
    <xf numFmtId="0" fontId="26" fillId="5" borderId="0" xfId="0" applyFont="1" applyFill="1"/>
    <xf numFmtId="9" fontId="0" fillId="5" borderId="0" xfId="23" applyFont="1" applyFill="1"/>
    <xf numFmtId="0" fontId="6" fillId="0" borderId="0" xfId="0" applyFont="1" applyAlignment="1">
      <alignment wrapText="1"/>
    </xf>
    <xf numFmtId="0" fontId="15" fillId="8" borderId="1" xfId="0" applyFont="1" applyFill="1" applyBorder="1" applyAlignment="1">
      <alignment horizontal="center"/>
    </xf>
    <xf numFmtId="0" fontId="12" fillId="6" borderId="1" xfId="9" applyFill="1" applyBorder="1" applyAlignment="1">
      <alignment horizontal="left" vertical="center" indent="1"/>
    </xf>
    <xf numFmtId="0" fontId="12" fillId="9" borderId="3" xfId="9" applyFill="1" applyBorder="1" applyAlignment="1">
      <alignment horizontal="left" vertical="center" indent="1"/>
    </xf>
    <xf numFmtId="0" fontId="12" fillId="9" borderId="4" xfId="9" applyFill="1" applyBorder="1" applyAlignment="1">
      <alignment horizontal="left" vertical="center" indent="1"/>
    </xf>
    <xf numFmtId="0" fontId="12" fillId="9" borderId="5" xfId="9" applyFill="1" applyBorder="1" applyAlignment="1">
      <alignment horizontal="left" vertical="center" indent="1"/>
    </xf>
    <xf numFmtId="0" fontId="13" fillId="5" borderId="0" xfId="0" applyFont="1" applyFill="1" applyAlignment="1">
      <alignment horizontal="center" vertical="center" wrapText="1"/>
    </xf>
    <xf numFmtId="0" fontId="12" fillId="10" borderId="1" xfId="9" applyFill="1" applyBorder="1" applyAlignment="1">
      <alignment horizontal="left" vertical="center" indent="1"/>
    </xf>
    <xf numFmtId="0" fontId="0" fillId="5" borderId="0" xfId="0" applyFill="1" applyAlignment="1">
      <alignment horizontal="left" vertical="top" wrapText="1"/>
    </xf>
    <xf numFmtId="0" fontId="10" fillId="5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6" fillId="5" borderId="1" xfId="0" applyFont="1" applyFill="1" applyBorder="1" applyAlignment="1">
      <alignment horizontal="left"/>
    </xf>
    <xf numFmtId="0" fontId="23" fillId="0" borderId="0" xfId="0" applyFont="1" applyAlignment="1">
      <alignment horizontal="left" vertical="center" wrapText="1"/>
    </xf>
    <xf numFmtId="0" fontId="12" fillId="5" borderId="0" xfId="9" applyFill="1" applyBorder="1" applyAlignment="1">
      <alignment horizontal="left" vertical="center" wrapText="1"/>
    </xf>
    <xf numFmtId="0" fontId="22" fillId="0" borderId="0" xfId="0" applyFont="1" applyAlignment="1">
      <alignment horizontal="left" wrapText="1"/>
    </xf>
    <xf numFmtId="0" fontId="16" fillId="5" borderId="0" xfId="0" applyFont="1" applyFill="1" applyAlignment="1">
      <alignment horizontal="center"/>
    </xf>
    <xf numFmtId="0" fontId="16" fillId="5" borderId="2" xfId="0" applyFont="1" applyFill="1" applyBorder="1" applyAlignment="1">
      <alignment horizontal="center"/>
    </xf>
    <xf numFmtId="0" fontId="21" fillId="5" borderId="0" xfId="0" applyFont="1" applyFill="1" applyAlignment="1">
      <alignment horizontal="left" vertical="top" wrapText="1"/>
    </xf>
  </cellXfs>
  <cellStyles count="25">
    <cellStyle name="60% - Énfasis4 2" xfId="8" xr:uid="{00000000-0005-0000-0000-000000000000}"/>
    <cellStyle name="Buena 2" xfId="7" xr:uid="{00000000-0005-0000-0000-000001000000}"/>
    <cellStyle name="Énfasis1 2" xfId="5" xr:uid="{00000000-0005-0000-0000-000002000000}"/>
    <cellStyle name="Hipervínculo" xfId="9" builtinId="8"/>
    <cellStyle name="Millares" xfId="10" builtinId="3"/>
    <cellStyle name="Millares 2" xfId="2" xr:uid="{00000000-0005-0000-0000-000005000000}"/>
    <cellStyle name="Millares 2 2" xfId="19" xr:uid="{00000000-0005-0000-0000-000006000000}"/>
    <cellStyle name="Millares 2 3" xfId="15" xr:uid="{00000000-0005-0000-0000-000007000000}"/>
    <cellStyle name="Millares 3" xfId="18" xr:uid="{00000000-0005-0000-0000-000008000000}"/>
    <cellStyle name="Millares 4" xfId="12" xr:uid="{00000000-0005-0000-0000-000009000000}"/>
    <cellStyle name="Moneda" xfId="21" builtinId="4"/>
    <cellStyle name="Moneda 2" xfId="3" xr:uid="{00000000-0005-0000-0000-00000B000000}"/>
    <cellStyle name="Moneda 2 2" xfId="16" xr:uid="{00000000-0005-0000-0000-00000C000000}"/>
    <cellStyle name="Normal" xfId="0" builtinId="0"/>
    <cellStyle name="Normal 2" xfId="1" xr:uid="{00000000-0005-0000-0000-00000E000000}"/>
    <cellStyle name="Normal 2 2" xfId="14" xr:uid="{00000000-0005-0000-0000-00000F000000}"/>
    <cellStyle name="Normal 3" xfId="6" xr:uid="{00000000-0005-0000-0000-000010000000}"/>
    <cellStyle name="Normal 4" xfId="13" xr:uid="{00000000-0005-0000-0000-000011000000}"/>
    <cellStyle name="Normal 5" xfId="11" xr:uid="{00000000-0005-0000-0000-000012000000}"/>
    <cellStyle name="Normal 6" xfId="20" xr:uid="{00000000-0005-0000-0000-000013000000}"/>
    <cellStyle name="Normal 7" xfId="22" xr:uid="{00000000-0005-0000-0000-000014000000}"/>
    <cellStyle name="Normal 8" xfId="24" xr:uid="{00000000-0005-0000-0000-000015000000}"/>
    <cellStyle name="Porcentaje" xfId="23" builtinId="5"/>
    <cellStyle name="Porcentaje 2" xfId="4" xr:uid="{00000000-0005-0000-0000-000017000000}"/>
    <cellStyle name="Porcentaje 2 2" xfId="17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100" baseline="0"/>
              <a:t>Fecha de Liquidación vs Costo Contingente</a:t>
            </a:r>
            <a:endParaRPr lang="es-EC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>
        <c:manualLayout>
          <c:layoutTarget val="inner"/>
          <c:xMode val="edge"/>
          <c:yMode val="edge"/>
          <c:x val="2.8403931392683025E-2"/>
          <c:y val="1.4778286923977205E-2"/>
          <c:w val="0.93806717574147858"/>
          <c:h val="0.80241387622720894"/>
        </c:manualLayout>
      </c:layout>
      <c:bubbleChart>
        <c:varyColors val="0"/>
        <c:ser>
          <c:idx val="0"/>
          <c:order val="0"/>
          <c:tx>
            <c:strRef>
              <c:f>'[4]Cifras SD'!$M$27</c:f>
              <c:strCache>
                <c:ptCount val="1"/>
                <c:pt idx="0">
                  <c:v> Costo contingente 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Pt>
            <c:idx val="0"/>
            <c:invertIfNegative val="0"/>
            <c:bubble3D val="1"/>
            <c:spPr>
              <a:solidFill>
                <a:srgbClr val="00B050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141-4305-A7D1-BBC21BB60088}"/>
              </c:ext>
            </c:extLst>
          </c:dPt>
          <c:dPt>
            <c:idx val="1"/>
            <c:invertIfNegative val="0"/>
            <c:bubble3D val="1"/>
            <c:spPr>
              <a:solidFill>
                <a:srgbClr val="00B050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141-4305-A7D1-BBC21BB60088}"/>
              </c:ext>
            </c:extLst>
          </c:dPt>
          <c:dPt>
            <c:idx val="7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141-4305-A7D1-BBC21BB60088}"/>
              </c:ext>
            </c:extLst>
          </c:dPt>
          <c:dPt>
            <c:idx val="8"/>
            <c:invertIfNegative val="0"/>
            <c:bubble3D val="1"/>
            <c:extLst>
              <c:ext xmlns:c16="http://schemas.microsoft.com/office/drawing/2014/chart" uri="{C3380CC4-5D6E-409C-BE32-E72D297353CC}">
                <c16:uniqueId val="{00000006-2141-4305-A7D1-BBC21BB60088}"/>
              </c:ext>
            </c:extLst>
          </c:dPt>
          <c:dPt>
            <c:idx val="18"/>
            <c:invertIfNegative val="0"/>
            <c:bubble3D val="1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2141-4305-A7D1-BBC21BB60088}"/>
              </c:ext>
            </c:extLst>
          </c:dPt>
          <c:dPt>
            <c:idx val="25"/>
            <c:invertIfNegative val="0"/>
            <c:bubble3D val="1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141-4305-A7D1-BBC21BB60088}"/>
              </c:ext>
            </c:extLst>
          </c:dPt>
          <c:dPt>
            <c:idx val="26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141-4305-A7D1-BBC21BB60088}"/>
              </c:ext>
            </c:extLst>
          </c:dPt>
          <c:dPt>
            <c:idx val="28"/>
            <c:invertIfNegative val="0"/>
            <c:bubble3D val="1"/>
            <c:extLst>
              <c:ext xmlns:c16="http://schemas.microsoft.com/office/drawing/2014/chart" uri="{C3380CC4-5D6E-409C-BE32-E72D297353CC}">
                <c16:uniqueId val="{0000000D-2141-4305-A7D1-BBC21BB60088}"/>
              </c:ext>
            </c:extLst>
          </c:dPt>
          <c:dPt>
            <c:idx val="51"/>
            <c:invertIfNegative val="0"/>
            <c:bubble3D val="1"/>
            <c:extLst>
              <c:ext xmlns:c16="http://schemas.microsoft.com/office/drawing/2014/chart" uri="{C3380CC4-5D6E-409C-BE32-E72D297353CC}">
                <c16:uniqueId val="{0000000E-2141-4305-A7D1-BBC21BB60088}"/>
              </c:ext>
            </c:extLst>
          </c:dPt>
          <c:dPt>
            <c:idx val="64"/>
            <c:invertIfNegative val="0"/>
            <c:bubble3D val="1"/>
            <c:extLst>
              <c:ext xmlns:c16="http://schemas.microsoft.com/office/drawing/2014/chart" uri="{C3380CC4-5D6E-409C-BE32-E72D297353CC}">
                <c16:uniqueId val="{0000000F-2141-4305-A7D1-BBC21BB60088}"/>
              </c:ext>
            </c:extLst>
          </c:dPt>
          <c:dPt>
            <c:idx val="83"/>
            <c:invertIfNegative val="0"/>
            <c:bubble3D val="1"/>
            <c:extLst>
              <c:ext xmlns:c16="http://schemas.microsoft.com/office/drawing/2014/chart" uri="{C3380CC4-5D6E-409C-BE32-E72D297353CC}">
                <c16:uniqueId val="{00000010-2141-4305-A7D1-BBC21BB60088}"/>
              </c:ext>
            </c:extLst>
          </c:dPt>
          <c:dPt>
            <c:idx val="85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2141-4305-A7D1-BBC21BB60088}"/>
              </c:ext>
            </c:extLst>
          </c:dPt>
          <c:dPt>
            <c:idx val="106"/>
            <c:invertIfNegative val="0"/>
            <c:bubble3D val="1"/>
            <c:extLst>
              <c:ext xmlns:c16="http://schemas.microsoft.com/office/drawing/2014/chart" uri="{C3380CC4-5D6E-409C-BE32-E72D297353CC}">
                <c16:uniqueId val="{00000013-2141-4305-A7D1-BBC21BB60088}"/>
              </c:ext>
            </c:extLst>
          </c:dPt>
          <c:dPt>
            <c:idx val="108"/>
            <c:invertIfNegative val="0"/>
            <c:bubble3D val="1"/>
            <c:spPr>
              <a:solidFill>
                <a:srgbClr val="0070C0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141-4305-A7D1-BBC21BB60088}"/>
              </c:ext>
            </c:extLst>
          </c:dPt>
          <c:dPt>
            <c:idx val="126"/>
            <c:invertIfNegative val="0"/>
            <c:bubble3D val="1"/>
            <c:spPr>
              <a:solidFill>
                <a:srgbClr val="00B050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141-4305-A7D1-BBC21BB60088}"/>
              </c:ext>
            </c:extLst>
          </c:dPt>
          <c:dPt>
            <c:idx val="127"/>
            <c:invertIfNegative val="0"/>
            <c:bubble3D val="1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141-4305-A7D1-BBC21BB60088}"/>
              </c:ext>
            </c:extLst>
          </c:dPt>
          <c:dPt>
            <c:idx val="136"/>
            <c:invertIfNegative val="0"/>
            <c:bubble3D val="1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141-4305-A7D1-BBC21BB60088}"/>
              </c:ext>
            </c:extLst>
          </c:dPt>
          <c:dPt>
            <c:idx val="155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2141-4305-A7D1-BBC21BB60088}"/>
              </c:ext>
            </c:extLst>
          </c:dPt>
          <c:dPt>
            <c:idx val="156"/>
            <c:invertIfNegative val="0"/>
            <c:bubble3D val="1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2141-4305-A7D1-BBC21BB60088}"/>
              </c:ext>
            </c:extLst>
          </c:dPt>
          <c:dPt>
            <c:idx val="157"/>
            <c:invertIfNegative val="0"/>
            <c:bubble3D val="1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2141-4305-A7D1-BBC21BB60088}"/>
              </c:ext>
            </c:extLst>
          </c:dPt>
          <c:dPt>
            <c:idx val="172"/>
            <c:invertIfNegative val="0"/>
            <c:bubble3D val="1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2141-4305-A7D1-BBC21BB60088}"/>
              </c:ext>
            </c:extLst>
          </c:dPt>
          <c:dPt>
            <c:idx val="187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2141-4305-A7D1-BBC21BB60088}"/>
              </c:ext>
            </c:extLst>
          </c:dPt>
          <c:dPt>
            <c:idx val="188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2141-4305-A7D1-BBC21BB60088}"/>
              </c:ext>
            </c:extLst>
          </c:dPt>
          <c:dPt>
            <c:idx val="189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2141-4305-A7D1-BBC21BB60088}"/>
              </c:ext>
            </c:extLst>
          </c:dPt>
          <c:dPt>
            <c:idx val="199"/>
            <c:invertIfNegative val="0"/>
            <c:bubble3D val="1"/>
            <c:spPr>
              <a:solidFill>
                <a:srgbClr val="00B050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2141-4305-A7D1-BBC21BB60088}"/>
              </c:ext>
            </c:extLst>
          </c:dPt>
          <c:dPt>
            <c:idx val="202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2141-4305-A7D1-BBC21BB60088}"/>
              </c:ext>
            </c:extLst>
          </c:dPt>
          <c:dPt>
            <c:idx val="203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2141-4305-A7D1-BBC21BB60088}"/>
              </c:ext>
            </c:extLst>
          </c:dPt>
          <c:dPt>
            <c:idx val="206"/>
            <c:invertIfNegative val="0"/>
            <c:bubble3D val="1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2141-4305-A7D1-BBC21BB60088}"/>
              </c:ext>
            </c:extLst>
          </c:dPt>
          <c:dPt>
            <c:idx val="207"/>
            <c:invertIfNegative val="0"/>
            <c:bubble3D val="1"/>
            <c:spPr>
              <a:solidFill>
                <a:schemeClr val="tx2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2141-4305-A7D1-BBC21BB60088}"/>
              </c:ext>
            </c:extLst>
          </c:dPt>
          <c:dPt>
            <c:idx val="210"/>
            <c:invertIfNegative val="0"/>
            <c:bubble3D val="1"/>
            <c:spPr>
              <a:solidFill>
                <a:srgbClr val="0070C0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2141-4305-A7D1-BBC21BB60088}"/>
              </c:ext>
            </c:extLst>
          </c:dPt>
          <c:dPt>
            <c:idx val="214"/>
            <c:invertIfNegative val="0"/>
            <c:bubble3D val="1"/>
            <c:spPr>
              <a:solidFill>
                <a:srgbClr val="00B050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2141-4305-A7D1-BBC21BB60088}"/>
              </c:ext>
            </c:extLst>
          </c:dPt>
          <c:xVal>
            <c:numRef>
              <c:f>'[4]Cifras SD'!$D$28:$D$262</c:f>
              <c:numCache>
                <c:formatCode>yyyy\-mm\-dd</c:formatCode>
                <c:ptCount val="235"/>
                <c:pt idx="0">
                  <c:v>41876</c:v>
                </c:pt>
                <c:pt idx="1">
                  <c:v>41350</c:v>
                </c:pt>
                <c:pt idx="2">
                  <c:v>43489</c:v>
                </c:pt>
                <c:pt idx="3">
                  <c:v>43810</c:v>
                </c:pt>
                <c:pt idx="4">
                  <c:v>42506</c:v>
                </c:pt>
                <c:pt idx="5">
                  <c:v>43272</c:v>
                </c:pt>
                <c:pt idx="6">
                  <c:v>44013</c:v>
                </c:pt>
                <c:pt idx="7">
                  <c:v>44103</c:v>
                </c:pt>
                <c:pt idx="8">
                  <c:v>43385</c:v>
                </c:pt>
                <c:pt idx="9">
                  <c:v>42733</c:v>
                </c:pt>
                <c:pt idx="10">
                  <c:v>44832</c:v>
                </c:pt>
                <c:pt idx="11">
                  <c:v>42451</c:v>
                </c:pt>
                <c:pt idx="12">
                  <c:v>44916</c:v>
                </c:pt>
                <c:pt idx="13">
                  <c:v>42550</c:v>
                </c:pt>
                <c:pt idx="14">
                  <c:v>41666</c:v>
                </c:pt>
                <c:pt idx="15">
                  <c:v>42445</c:v>
                </c:pt>
                <c:pt idx="16">
                  <c:v>42240</c:v>
                </c:pt>
                <c:pt idx="17">
                  <c:v>43098</c:v>
                </c:pt>
                <c:pt idx="18">
                  <c:v>43615</c:v>
                </c:pt>
                <c:pt idx="19">
                  <c:v>44077</c:v>
                </c:pt>
                <c:pt idx="20">
                  <c:v>43880</c:v>
                </c:pt>
                <c:pt idx="21">
                  <c:v>44714</c:v>
                </c:pt>
                <c:pt idx="22">
                  <c:v>43097</c:v>
                </c:pt>
                <c:pt idx="23">
                  <c:v>42909</c:v>
                </c:pt>
                <c:pt idx="24">
                  <c:v>42535</c:v>
                </c:pt>
                <c:pt idx="25">
                  <c:v>41800</c:v>
                </c:pt>
                <c:pt idx="26">
                  <c:v>41809</c:v>
                </c:pt>
                <c:pt idx="27">
                  <c:v>45105</c:v>
                </c:pt>
                <c:pt idx="28">
                  <c:v>42669</c:v>
                </c:pt>
                <c:pt idx="29">
                  <c:v>42551</c:v>
                </c:pt>
                <c:pt idx="30">
                  <c:v>43138</c:v>
                </c:pt>
                <c:pt idx="31">
                  <c:v>43000</c:v>
                </c:pt>
                <c:pt idx="32">
                  <c:v>43755</c:v>
                </c:pt>
                <c:pt idx="33">
                  <c:v>41857</c:v>
                </c:pt>
                <c:pt idx="34">
                  <c:v>42535</c:v>
                </c:pt>
                <c:pt idx="35">
                  <c:v>42675</c:v>
                </c:pt>
                <c:pt idx="36">
                  <c:v>43377</c:v>
                </c:pt>
                <c:pt idx="37">
                  <c:v>41553</c:v>
                </c:pt>
                <c:pt idx="38">
                  <c:v>42240</c:v>
                </c:pt>
                <c:pt idx="39">
                  <c:v>42535</c:v>
                </c:pt>
                <c:pt idx="40">
                  <c:v>44426</c:v>
                </c:pt>
                <c:pt idx="41">
                  <c:v>45628</c:v>
                </c:pt>
                <c:pt idx="42">
                  <c:v>42951</c:v>
                </c:pt>
                <c:pt idx="43">
                  <c:v>42445</c:v>
                </c:pt>
                <c:pt idx="44">
                  <c:v>42094</c:v>
                </c:pt>
                <c:pt idx="45">
                  <c:v>41975</c:v>
                </c:pt>
                <c:pt idx="46">
                  <c:v>43076</c:v>
                </c:pt>
                <c:pt idx="47">
                  <c:v>42748</c:v>
                </c:pt>
                <c:pt idx="48">
                  <c:v>42520</c:v>
                </c:pt>
                <c:pt idx="49">
                  <c:v>42762</c:v>
                </c:pt>
                <c:pt idx="50">
                  <c:v>44406</c:v>
                </c:pt>
                <c:pt idx="51">
                  <c:v>42520</c:v>
                </c:pt>
                <c:pt idx="52">
                  <c:v>42692</c:v>
                </c:pt>
                <c:pt idx="53">
                  <c:v>45100</c:v>
                </c:pt>
                <c:pt idx="54">
                  <c:v>42535</c:v>
                </c:pt>
                <c:pt idx="55">
                  <c:v>42535</c:v>
                </c:pt>
                <c:pt idx="56">
                  <c:v>41724</c:v>
                </c:pt>
                <c:pt idx="57">
                  <c:v>42445</c:v>
                </c:pt>
                <c:pt idx="58">
                  <c:v>45170</c:v>
                </c:pt>
                <c:pt idx="59">
                  <c:v>41437</c:v>
                </c:pt>
                <c:pt idx="60">
                  <c:v>42542</c:v>
                </c:pt>
                <c:pt idx="61">
                  <c:v>42585</c:v>
                </c:pt>
                <c:pt idx="62">
                  <c:v>42957</c:v>
                </c:pt>
                <c:pt idx="63">
                  <c:v>42298</c:v>
                </c:pt>
                <c:pt idx="64">
                  <c:v>42298</c:v>
                </c:pt>
                <c:pt idx="65">
                  <c:v>42298</c:v>
                </c:pt>
                <c:pt idx="66">
                  <c:v>42488</c:v>
                </c:pt>
                <c:pt idx="67">
                  <c:v>41887</c:v>
                </c:pt>
                <c:pt idx="68">
                  <c:v>42733</c:v>
                </c:pt>
                <c:pt idx="69">
                  <c:v>42916</c:v>
                </c:pt>
                <c:pt idx="70">
                  <c:v>42762</c:v>
                </c:pt>
                <c:pt idx="71">
                  <c:v>41809</c:v>
                </c:pt>
                <c:pt idx="72">
                  <c:v>42551</c:v>
                </c:pt>
                <c:pt idx="73">
                  <c:v>43851</c:v>
                </c:pt>
                <c:pt idx="74">
                  <c:v>42453</c:v>
                </c:pt>
                <c:pt idx="75">
                  <c:v>43097</c:v>
                </c:pt>
                <c:pt idx="76">
                  <c:v>44251</c:v>
                </c:pt>
                <c:pt idx="77">
                  <c:v>42453</c:v>
                </c:pt>
                <c:pt idx="78">
                  <c:v>41739</c:v>
                </c:pt>
                <c:pt idx="79">
                  <c:v>42514</c:v>
                </c:pt>
                <c:pt idx="80">
                  <c:v>42450</c:v>
                </c:pt>
                <c:pt idx="81">
                  <c:v>42643</c:v>
                </c:pt>
                <c:pt idx="82">
                  <c:v>44677</c:v>
                </c:pt>
                <c:pt idx="83">
                  <c:v>42550</c:v>
                </c:pt>
                <c:pt idx="84">
                  <c:v>43847</c:v>
                </c:pt>
                <c:pt idx="85">
                  <c:v>42520</c:v>
                </c:pt>
                <c:pt idx="86">
                  <c:v>45194</c:v>
                </c:pt>
                <c:pt idx="87">
                  <c:v>43000</c:v>
                </c:pt>
                <c:pt idx="88">
                  <c:v>42514</c:v>
                </c:pt>
                <c:pt idx="89">
                  <c:v>43056</c:v>
                </c:pt>
                <c:pt idx="90">
                  <c:v>43265</c:v>
                </c:pt>
                <c:pt idx="91">
                  <c:v>44649</c:v>
                </c:pt>
                <c:pt idx="92">
                  <c:v>43361</c:v>
                </c:pt>
                <c:pt idx="93">
                  <c:v>43368</c:v>
                </c:pt>
                <c:pt idx="94">
                  <c:v>42465</c:v>
                </c:pt>
                <c:pt idx="95">
                  <c:v>42144</c:v>
                </c:pt>
                <c:pt idx="96">
                  <c:v>42025</c:v>
                </c:pt>
                <c:pt idx="97">
                  <c:v>45229</c:v>
                </c:pt>
                <c:pt idx="98">
                  <c:v>45174</c:v>
                </c:pt>
                <c:pt idx="99">
                  <c:v>41866</c:v>
                </c:pt>
                <c:pt idx="100">
                  <c:v>42451</c:v>
                </c:pt>
                <c:pt idx="101">
                  <c:v>44847</c:v>
                </c:pt>
                <c:pt idx="102">
                  <c:v>42520</c:v>
                </c:pt>
                <c:pt idx="103">
                  <c:v>42451</c:v>
                </c:pt>
                <c:pt idx="104">
                  <c:v>41787</c:v>
                </c:pt>
                <c:pt idx="105">
                  <c:v>42884</c:v>
                </c:pt>
                <c:pt idx="106">
                  <c:v>43741</c:v>
                </c:pt>
                <c:pt idx="107">
                  <c:v>43229</c:v>
                </c:pt>
                <c:pt idx="108">
                  <c:v>44385</c:v>
                </c:pt>
                <c:pt idx="109">
                  <c:v>41530</c:v>
                </c:pt>
                <c:pt idx="110">
                  <c:v>42144</c:v>
                </c:pt>
                <c:pt idx="111">
                  <c:v>41738</c:v>
                </c:pt>
                <c:pt idx="112">
                  <c:v>43873</c:v>
                </c:pt>
                <c:pt idx="113">
                  <c:v>43138</c:v>
                </c:pt>
                <c:pt idx="114">
                  <c:v>44509</c:v>
                </c:pt>
                <c:pt idx="115">
                  <c:v>41857</c:v>
                </c:pt>
                <c:pt idx="116">
                  <c:v>43615</c:v>
                </c:pt>
                <c:pt idx="117">
                  <c:v>42733</c:v>
                </c:pt>
                <c:pt idx="118">
                  <c:v>42774</c:v>
                </c:pt>
                <c:pt idx="119">
                  <c:v>44336</c:v>
                </c:pt>
                <c:pt idx="120">
                  <c:v>42544</c:v>
                </c:pt>
                <c:pt idx="121">
                  <c:v>42555</c:v>
                </c:pt>
                <c:pt idx="122">
                  <c:v>42345</c:v>
                </c:pt>
                <c:pt idx="123">
                  <c:v>42563</c:v>
                </c:pt>
                <c:pt idx="124">
                  <c:v>42445</c:v>
                </c:pt>
                <c:pt idx="125">
                  <c:v>44000</c:v>
                </c:pt>
                <c:pt idx="126">
                  <c:v>42832</c:v>
                </c:pt>
                <c:pt idx="127">
                  <c:v>44782</c:v>
                </c:pt>
                <c:pt idx="128">
                  <c:v>42733</c:v>
                </c:pt>
                <c:pt idx="129">
                  <c:v>42550</c:v>
                </c:pt>
                <c:pt idx="130">
                  <c:v>42550</c:v>
                </c:pt>
                <c:pt idx="131">
                  <c:v>43851</c:v>
                </c:pt>
                <c:pt idx="132">
                  <c:v>42367</c:v>
                </c:pt>
                <c:pt idx="133">
                  <c:v>43328</c:v>
                </c:pt>
                <c:pt idx="134">
                  <c:v>42520</c:v>
                </c:pt>
                <c:pt idx="135">
                  <c:v>42657</c:v>
                </c:pt>
                <c:pt idx="136">
                  <c:v>42951</c:v>
                </c:pt>
                <c:pt idx="137">
                  <c:v>44266</c:v>
                </c:pt>
                <c:pt idx="138">
                  <c:v>42542</c:v>
                </c:pt>
                <c:pt idx="139">
                  <c:v>42550</c:v>
                </c:pt>
                <c:pt idx="140">
                  <c:v>42453</c:v>
                </c:pt>
                <c:pt idx="141">
                  <c:v>42675</c:v>
                </c:pt>
                <c:pt idx="142">
                  <c:v>44658</c:v>
                </c:pt>
                <c:pt idx="143">
                  <c:v>42298</c:v>
                </c:pt>
                <c:pt idx="144">
                  <c:v>42459</c:v>
                </c:pt>
                <c:pt idx="145">
                  <c:v>41528</c:v>
                </c:pt>
                <c:pt idx="146">
                  <c:v>42551</c:v>
                </c:pt>
                <c:pt idx="147">
                  <c:v>43355</c:v>
                </c:pt>
                <c:pt idx="148">
                  <c:v>42506</c:v>
                </c:pt>
                <c:pt idx="149">
                  <c:v>42445</c:v>
                </c:pt>
                <c:pt idx="150">
                  <c:v>43000</c:v>
                </c:pt>
                <c:pt idx="151">
                  <c:v>42551</c:v>
                </c:pt>
                <c:pt idx="152">
                  <c:v>41738</c:v>
                </c:pt>
                <c:pt idx="153">
                  <c:v>42551</c:v>
                </c:pt>
                <c:pt idx="154">
                  <c:v>44970</c:v>
                </c:pt>
                <c:pt idx="155">
                  <c:v>43265</c:v>
                </c:pt>
                <c:pt idx="156">
                  <c:v>42453</c:v>
                </c:pt>
                <c:pt idx="157">
                  <c:v>44151</c:v>
                </c:pt>
                <c:pt idx="158">
                  <c:v>42507</c:v>
                </c:pt>
                <c:pt idx="159">
                  <c:v>43845</c:v>
                </c:pt>
                <c:pt idx="160">
                  <c:v>43558</c:v>
                </c:pt>
                <c:pt idx="161">
                  <c:v>43341</c:v>
                </c:pt>
                <c:pt idx="162">
                  <c:v>42709</c:v>
                </c:pt>
                <c:pt idx="163">
                  <c:v>43682</c:v>
                </c:pt>
                <c:pt idx="164">
                  <c:v>42506</c:v>
                </c:pt>
                <c:pt idx="165">
                  <c:v>42298</c:v>
                </c:pt>
                <c:pt idx="166">
                  <c:v>44286</c:v>
                </c:pt>
                <c:pt idx="167">
                  <c:v>41768</c:v>
                </c:pt>
                <c:pt idx="168">
                  <c:v>42507</c:v>
                </c:pt>
                <c:pt idx="169">
                  <c:v>42965</c:v>
                </c:pt>
                <c:pt idx="170">
                  <c:v>41739</c:v>
                </c:pt>
                <c:pt idx="171">
                  <c:v>42949</c:v>
                </c:pt>
                <c:pt idx="172">
                  <c:v>42450</c:v>
                </c:pt>
                <c:pt idx="173">
                  <c:v>42453</c:v>
                </c:pt>
                <c:pt idx="174">
                  <c:v>42804</c:v>
                </c:pt>
                <c:pt idx="175">
                  <c:v>45243</c:v>
                </c:pt>
                <c:pt idx="176">
                  <c:v>42550</c:v>
                </c:pt>
                <c:pt idx="177">
                  <c:v>41445</c:v>
                </c:pt>
                <c:pt idx="178">
                  <c:v>42551</c:v>
                </c:pt>
                <c:pt idx="179">
                  <c:v>42450</c:v>
                </c:pt>
                <c:pt idx="180">
                  <c:v>42506</c:v>
                </c:pt>
                <c:pt idx="181">
                  <c:v>43090</c:v>
                </c:pt>
                <c:pt idx="182">
                  <c:v>43090</c:v>
                </c:pt>
                <c:pt idx="183">
                  <c:v>41809</c:v>
                </c:pt>
                <c:pt idx="184">
                  <c:v>41779</c:v>
                </c:pt>
                <c:pt idx="185">
                  <c:v>43396</c:v>
                </c:pt>
                <c:pt idx="186">
                  <c:v>43542</c:v>
                </c:pt>
                <c:pt idx="187">
                  <c:v>43153</c:v>
                </c:pt>
                <c:pt idx="188">
                  <c:v>42298</c:v>
                </c:pt>
                <c:pt idx="189">
                  <c:v>42516</c:v>
                </c:pt>
                <c:pt idx="190">
                  <c:v>42692</c:v>
                </c:pt>
                <c:pt idx="191">
                  <c:v>42580</c:v>
                </c:pt>
                <c:pt idx="192">
                  <c:v>42551</c:v>
                </c:pt>
                <c:pt idx="193">
                  <c:v>42972</c:v>
                </c:pt>
                <c:pt idx="194">
                  <c:v>45405</c:v>
                </c:pt>
                <c:pt idx="195">
                  <c:v>42550</c:v>
                </c:pt>
                <c:pt idx="196">
                  <c:v>44494</c:v>
                </c:pt>
                <c:pt idx="197">
                  <c:v>42298</c:v>
                </c:pt>
                <c:pt idx="198">
                  <c:v>43265</c:v>
                </c:pt>
                <c:pt idx="199">
                  <c:v>44335</c:v>
                </c:pt>
                <c:pt idx="200">
                  <c:v>42465</c:v>
                </c:pt>
                <c:pt idx="201">
                  <c:v>41568</c:v>
                </c:pt>
                <c:pt idx="202">
                  <c:v>44763</c:v>
                </c:pt>
                <c:pt idx="203">
                  <c:v>43851</c:v>
                </c:pt>
                <c:pt idx="204">
                  <c:v>43165</c:v>
                </c:pt>
                <c:pt idx="205">
                  <c:v>42550</c:v>
                </c:pt>
                <c:pt idx="206">
                  <c:v>43343</c:v>
                </c:pt>
                <c:pt idx="207">
                  <c:v>43138</c:v>
                </c:pt>
                <c:pt idx="208">
                  <c:v>44825</c:v>
                </c:pt>
                <c:pt idx="209">
                  <c:v>41555</c:v>
                </c:pt>
                <c:pt idx="210">
                  <c:v>44454</c:v>
                </c:pt>
                <c:pt idx="211">
                  <c:v>42944</c:v>
                </c:pt>
                <c:pt idx="212">
                  <c:v>42576</c:v>
                </c:pt>
                <c:pt idx="213">
                  <c:v>42083</c:v>
                </c:pt>
                <c:pt idx="214">
                  <c:v>42458</c:v>
                </c:pt>
                <c:pt idx="215">
                  <c:v>44440</c:v>
                </c:pt>
                <c:pt idx="216">
                  <c:v>43594</c:v>
                </c:pt>
                <c:pt idx="217">
                  <c:v>42367</c:v>
                </c:pt>
                <c:pt idx="218">
                  <c:v>43090</c:v>
                </c:pt>
                <c:pt idx="219">
                  <c:v>42367</c:v>
                </c:pt>
                <c:pt idx="220">
                  <c:v>42516</c:v>
                </c:pt>
                <c:pt idx="221">
                  <c:v>43070</c:v>
                </c:pt>
                <c:pt idx="222">
                  <c:v>43314</c:v>
                </c:pt>
                <c:pt idx="223">
                  <c:v>42520</c:v>
                </c:pt>
                <c:pt idx="224">
                  <c:v>43301</c:v>
                </c:pt>
                <c:pt idx="225">
                  <c:v>42550</c:v>
                </c:pt>
                <c:pt idx="226">
                  <c:v>44035</c:v>
                </c:pt>
                <c:pt idx="227">
                  <c:v>42451</c:v>
                </c:pt>
                <c:pt idx="228">
                  <c:v>42520</c:v>
                </c:pt>
                <c:pt idx="229">
                  <c:v>42563</c:v>
                </c:pt>
                <c:pt idx="230">
                  <c:v>44307</c:v>
                </c:pt>
                <c:pt idx="231">
                  <c:v>42733</c:v>
                </c:pt>
                <c:pt idx="232">
                  <c:v>41739</c:v>
                </c:pt>
                <c:pt idx="233">
                  <c:v>45433</c:v>
                </c:pt>
                <c:pt idx="234">
                  <c:v>42534</c:v>
                </c:pt>
              </c:numCache>
            </c:numRef>
          </c:xVal>
          <c:yVal>
            <c:numRef>
              <c:f>'[4]Cifras SD'!$R$28:$R$262</c:f>
              <c:numCache>
                <c:formatCode>######################</c:formatCode>
                <c:ptCount val="235"/>
                <c:pt idx="0">
                  <c:v>6</c:v>
                </c:pt>
                <c:pt idx="1">
                  <c:v>9</c:v>
                </c:pt>
                <c:pt idx="2">
                  <c:v>67</c:v>
                </c:pt>
                <c:pt idx="3">
                  <c:v>41</c:v>
                </c:pt>
                <c:pt idx="4">
                  <c:v>234</c:v>
                </c:pt>
                <c:pt idx="5">
                  <c:v>82</c:v>
                </c:pt>
                <c:pt idx="6">
                  <c:v>33</c:v>
                </c:pt>
                <c:pt idx="7">
                  <c:v>67</c:v>
                </c:pt>
                <c:pt idx="8">
                  <c:v>73</c:v>
                </c:pt>
                <c:pt idx="9">
                  <c:v>171</c:v>
                </c:pt>
                <c:pt idx="10">
                  <c:v>103</c:v>
                </c:pt>
                <c:pt idx="11">
                  <c:v>168</c:v>
                </c:pt>
                <c:pt idx="12">
                  <c:v>104</c:v>
                </c:pt>
                <c:pt idx="13">
                  <c:v>216</c:v>
                </c:pt>
                <c:pt idx="14">
                  <c:v>273</c:v>
                </c:pt>
                <c:pt idx="15">
                  <c:v>109</c:v>
                </c:pt>
                <c:pt idx="16">
                  <c:v>19</c:v>
                </c:pt>
                <c:pt idx="17">
                  <c:v>101</c:v>
                </c:pt>
                <c:pt idx="18">
                  <c:v>79</c:v>
                </c:pt>
                <c:pt idx="19">
                  <c:v>85</c:v>
                </c:pt>
                <c:pt idx="20">
                  <c:v>233</c:v>
                </c:pt>
                <c:pt idx="21">
                  <c:v>36</c:v>
                </c:pt>
                <c:pt idx="22">
                  <c:v>82</c:v>
                </c:pt>
                <c:pt idx="23">
                  <c:v>68</c:v>
                </c:pt>
                <c:pt idx="24">
                  <c:v>205</c:v>
                </c:pt>
                <c:pt idx="25">
                  <c:v>14</c:v>
                </c:pt>
                <c:pt idx="26">
                  <c:v>128</c:v>
                </c:pt>
                <c:pt idx="27">
                  <c:v>55</c:v>
                </c:pt>
                <c:pt idx="28">
                  <c:v>6</c:v>
                </c:pt>
                <c:pt idx="29">
                  <c:v>175</c:v>
                </c:pt>
                <c:pt idx="30">
                  <c:v>302</c:v>
                </c:pt>
                <c:pt idx="31">
                  <c:v>123</c:v>
                </c:pt>
                <c:pt idx="32">
                  <c:v>173</c:v>
                </c:pt>
                <c:pt idx="33">
                  <c:v>196</c:v>
                </c:pt>
                <c:pt idx="34">
                  <c:v>208</c:v>
                </c:pt>
                <c:pt idx="35">
                  <c:v>86</c:v>
                </c:pt>
                <c:pt idx="36">
                  <c:v>77</c:v>
                </c:pt>
                <c:pt idx="37">
                  <c:v>490</c:v>
                </c:pt>
                <c:pt idx="38">
                  <c:v>20</c:v>
                </c:pt>
                <c:pt idx="39">
                  <c:v>179</c:v>
                </c:pt>
                <c:pt idx="40">
                  <c:v>31</c:v>
                </c:pt>
                <c:pt idx="41">
                  <c:v>11</c:v>
                </c:pt>
                <c:pt idx="42">
                  <c:v>75</c:v>
                </c:pt>
                <c:pt idx="43">
                  <c:v>114</c:v>
                </c:pt>
                <c:pt idx="44">
                  <c:v>138</c:v>
                </c:pt>
                <c:pt idx="45">
                  <c:v>138</c:v>
                </c:pt>
                <c:pt idx="46">
                  <c:v>7</c:v>
                </c:pt>
                <c:pt idx="47">
                  <c:v>8</c:v>
                </c:pt>
                <c:pt idx="48">
                  <c:v>102</c:v>
                </c:pt>
                <c:pt idx="49">
                  <c:v>116</c:v>
                </c:pt>
                <c:pt idx="50">
                  <c:v>424</c:v>
                </c:pt>
                <c:pt idx="51">
                  <c:v>180</c:v>
                </c:pt>
                <c:pt idx="52">
                  <c:v>81</c:v>
                </c:pt>
                <c:pt idx="53">
                  <c:v>232</c:v>
                </c:pt>
                <c:pt idx="54">
                  <c:v>199</c:v>
                </c:pt>
                <c:pt idx="55">
                  <c:v>132</c:v>
                </c:pt>
                <c:pt idx="56">
                  <c:v>237</c:v>
                </c:pt>
                <c:pt idx="57">
                  <c:v>349</c:v>
                </c:pt>
                <c:pt idx="58">
                  <c:v>11</c:v>
                </c:pt>
                <c:pt idx="59">
                  <c:v>334</c:v>
                </c:pt>
                <c:pt idx="60">
                  <c:v>192</c:v>
                </c:pt>
                <c:pt idx="61">
                  <c:v>193</c:v>
                </c:pt>
                <c:pt idx="62">
                  <c:v>118</c:v>
                </c:pt>
                <c:pt idx="63">
                  <c:v>142</c:v>
                </c:pt>
                <c:pt idx="64">
                  <c:v>177</c:v>
                </c:pt>
                <c:pt idx="65">
                  <c:v>103</c:v>
                </c:pt>
                <c:pt idx="66">
                  <c:v>224</c:v>
                </c:pt>
                <c:pt idx="67">
                  <c:v>180</c:v>
                </c:pt>
                <c:pt idx="68">
                  <c:v>89</c:v>
                </c:pt>
                <c:pt idx="69">
                  <c:v>55</c:v>
                </c:pt>
                <c:pt idx="70">
                  <c:v>148</c:v>
                </c:pt>
                <c:pt idx="71">
                  <c:v>128</c:v>
                </c:pt>
                <c:pt idx="72">
                  <c:v>156</c:v>
                </c:pt>
                <c:pt idx="73">
                  <c:v>18</c:v>
                </c:pt>
                <c:pt idx="74">
                  <c:v>789</c:v>
                </c:pt>
                <c:pt idx="75">
                  <c:v>98</c:v>
                </c:pt>
                <c:pt idx="76">
                  <c:v>60</c:v>
                </c:pt>
                <c:pt idx="77">
                  <c:v>101</c:v>
                </c:pt>
                <c:pt idx="78">
                  <c:v>10</c:v>
                </c:pt>
                <c:pt idx="79">
                  <c:v>171</c:v>
                </c:pt>
                <c:pt idx="80">
                  <c:v>246</c:v>
                </c:pt>
                <c:pt idx="81">
                  <c:v>122</c:v>
                </c:pt>
                <c:pt idx="82">
                  <c:v>51</c:v>
                </c:pt>
                <c:pt idx="83">
                  <c:v>195</c:v>
                </c:pt>
                <c:pt idx="84">
                  <c:v>109</c:v>
                </c:pt>
                <c:pt idx="85">
                  <c:v>204</c:v>
                </c:pt>
                <c:pt idx="86">
                  <c:v>47</c:v>
                </c:pt>
                <c:pt idx="87">
                  <c:v>112</c:v>
                </c:pt>
                <c:pt idx="88">
                  <c:v>201</c:v>
                </c:pt>
                <c:pt idx="89">
                  <c:v>113</c:v>
                </c:pt>
                <c:pt idx="90">
                  <c:v>233</c:v>
                </c:pt>
                <c:pt idx="91">
                  <c:v>143</c:v>
                </c:pt>
                <c:pt idx="92">
                  <c:v>205</c:v>
                </c:pt>
                <c:pt idx="93">
                  <c:v>46</c:v>
                </c:pt>
                <c:pt idx="94">
                  <c:v>206</c:v>
                </c:pt>
                <c:pt idx="95">
                  <c:v>26</c:v>
                </c:pt>
                <c:pt idx="96">
                  <c:v>20</c:v>
                </c:pt>
                <c:pt idx="97">
                  <c:v>52</c:v>
                </c:pt>
                <c:pt idx="98">
                  <c:v>86</c:v>
                </c:pt>
                <c:pt idx="99">
                  <c:v>321</c:v>
                </c:pt>
                <c:pt idx="100">
                  <c:v>156</c:v>
                </c:pt>
                <c:pt idx="101">
                  <c:v>301</c:v>
                </c:pt>
                <c:pt idx="102">
                  <c:v>210</c:v>
                </c:pt>
                <c:pt idx="103">
                  <c:v>227</c:v>
                </c:pt>
                <c:pt idx="104">
                  <c:v>424</c:v>
                </c:pt>
                <c:pt idx="105">
                  <c:v>9</c:v>
                </c:pt>
                <c:pt idx="106">
                  <c:v>124</c:v>
                </c:pt>
                <c:pt idx="107">
                  <c:v>66</c:v>
                </c:pt>
                <c:pt idx="108">
                  <c:v>139</c:v>
                </c:pt>
                <c:pt idx="109">
                  <c:v>347</c:v>
                </c:pt>
                <c:pt idx="110">
                  <c:v>71</c:v>
                </c:pt>
                <c:pt idx="111">
                  <c:v>193</c:v>
                </c:pt>
                <c:pt idx="112">
                  <c:v>15</c:v>
                </c:pt>
                <c:pt idx="113">
                  <c:v>121</c:v>
                </c:pt>
                <c:pt idx="114">
                  <c:v>48</c:v>
                </c:pt>
                <c:pt idx="115">
                  <c:v>183</c:v>
                </c:pt>
                <c:pt idx="116">
                  <c:v>89</c:v>
                </c:pt>
                <c:pt idx="117">
                  <c:v>107</c:v>
                </c:pt>
                <c:pt idx="118">
                  <c:v>135</c:v>
                </c:pt>
                <c:pt idx="119">
                  <c:v>15</c:v>
                </c:pt>
                <c:pt idx="120">
                  <c:v>161</c:v>
                </c:pt>
                <c:pt idx="121">
                  <c:v>185</c:v>
                </c:pt>
                <c:pt idx="122">
                  <c:v>343</c:v>
                </c:pt>
                <c:pt idx="123">
                  <c:v>94</c:v>
                </c:pt>
                <c:pt idx="124">
                  <c:v>89</c:v>
                </c:pt>
                <c:pt idx="125">
                  <c:v>47</c:v>
                </c:pt>
                <c:pt idx="126">
                  <c:v>110</c:v>
                </c:pt>
                <c:pt idx="127">
                  <c:v>125</c:v>
                </c:pt>
                <c:pt idx="128">
                  <c:v>134</c:v>
                </c:pt>
                <c:pt idx="129">
                  <c:v>189</c:v>
                </c:pt>
                <c:pt idx="130">
                  <c:v>195</c:v>
                </c:pt>
                <c:pt idx="131">
                  <c:v>14</c:v>
                </c:pt>
                <c:pt idx="132">
                  <c:v>118</c:v>
                </c:pt>
                <c:pt idx="133">
                  <c:v>75</c:v>
                </c:pt>
                <c:pt idx="134">
                  <c:v>140</c:v>
                </c:pt>
                <c:pt idx="135">
                  <c:v>147</c:v>
                </c:pt>
                <c:pt idx="136">
                  <c:v>63</c:v>
                </c:pt>
                <c:pt idx="137">
                  <c:v>277</c:v>
                </c:pt>
                <c:pt idx="138">
                  <c:v>194</c:v>
                </c:pt>
                <c:pt idx="139">
                  <c:v>159</c:v>
                </c:pt>
                <c:pt idx="140">
                  <c:v>146</c:v>
                </c:pt>
                <c:pt idx="141">
                  <c:v>107</c:v>
                </c:pt>
                <c:pt idx="142">
                  <c:v>23</c:v>
                </c:pt>
                <c:pt idx="143">
                  <c:v>360</c:v>
                </c:pt>
                <c:pt idx="144">
                  <c:v>97</c:v>
                </c:pt>
                <c:pt idx="145">
                  <c:v>410</c:v>
                </c:pt>
                <c:pt idx="146">
                  <c:v>165</c:v>
                </c:pt>
                <c:pt idx="147">
                  <c:v>87</c:v>
                </c:pt>
                <c:pt idx="148">
                  <c:v>561</c:v>
                </c:pt>
                <c:pt idx="149">
                  <c:v>103</c:v>
                </c:pt>
                <c:pt idx="150">
                  <c:v>113</c:v>
                </c:pt>
                <c:pt idx="151">
                  <c:v>175</c:v>
                </c:pt>
                <c:pt idx="152">
                  <c:v>192</c:v>
                </c:pt>
                <c:pt idx="153">
                  <c:v>144</c:v>
                </c:pt>
                <c:pt idx="154">
                  <c:v>43</c:v>
                </c:pt>
                <c:pt idx="155">
                  <c:v>233</c:v>
                </c:pt>
                <c:pt idx="156">
                  <c:v>134</c:v>
                </c:pt>
                <c:pt idx="157">
                  <c:v>25</c:v>
                </c:pt>
                <c:pt idx="158">
                  <c:v>495</c:v>
                </c:pt>
                <c:pt idx="159">
                  <c:v>737</c:v>
                </c:pt>
                <c:pt idx="160">
                  <c:v>22</c:v>
                </c:pt>
                <c:pt idx="161">
                  <c:v>76</c:v>
                </c:pt>
                <c:pt idx="162">
                  <c:v>130</c:v>
                </c:pt>
                <c:pt idx="163">
                  <c:v>84</c:v>
                </c:pt>
                <c:pt idx="164">
                  <c:v>246</c:v>
                </c:pt>
                <c:pt idx="165">
                  <c:v>199</c:v>
                </c:pt>
                <c:pt idx="166">
                  <c:v>33</c:v>
                </c:pt>
                <c:pt idx="167">
                  <c:v>142</c:v>
                </c:pt>
                <c:pt idx="168">
                  <c:v>216</c:v>
                </c:pt>
                <c:pt idx="169">
                  <c:v>134</c:v>
                </c:pt>
                <c:pt idx="170">
                  <c:v>167</c:v>
                </c:pt>
                <c:pt idx="171">
                  <c:v>127</c:v>
                </c:pt>
                <c:pt idx="172">
                  <c:v>87</c:v>
                </c:pt>
                <c:pt idx="173">
                  <c:v>166</c:v>
                </c:pt>
                <c:pt idx="174">
                  <c:v>112</c:v>
                </c:pt>
                <c:pt idx="175">
                  <c:v>25</c:v>
                </c:pt>
                <c:pt idx="176">
                  <c:v>182</c:v>
                </c:pt>
                <c:pt idx="177">
                  <c:v>490</c:v>
                </c:pt>
                <c:pt idx="178">
                  <c:v>270</c:v>
                </c:pt>
                <c:pt idx="179">
                  <c:v>171</c:v>
                </c:pt>
                <c:pt idx="180">
                  <c:v>212</c:v>
                </c:pt>
                <c:pt idx="181">
                  <c:v>89</c:v>
                </c:pt>
                <c:pt idx="182">
                  <c:v>65</c:v>
                </c:pt>
                <c:pt idx="183">
                  <c:v>153</c:v>
                </c:pt>
                <c:pt idx="184">
                  <c:v>288</c:v>
                </c:pt>
                <c:pt idx="185">
                  <c:v>48</c:v>
                </c:pt>
                <c:pt idx="186">
                  <c:v>155</c:v>
                </c:pt>
                <c:pt idx="187">
                  <c:v>81</c:v>
                </c:pt>
                <c:pt idx="188">
                  <c:v>390</c:v>
                </c:pt>
                <c:pt idx="189">
                  <c:v>255</c:v>
                </c:pt>
                <c:pt idx="190">
                  <c:v>117</c:v>
                </c:pt>
                <c:pt idx="191">
                  <c:v>205</c:v>
                </c:pt>
                <c:pt idx="192">
                  <c:v>180</c:v>
                </c:pt>
                <c:pt idx="193">
                  <c:v>71</c:v>
                </c:pt>
                <c:pt idx="194">
                  <c:v>97</c:v>
                </c:pt>
                <c:pt idx="195">
                  <c:v>186</c:v>
                </c:pt>
                <c:pt idx="196">
                  <c:v>55</c:v>
                </c:pt>
                <c:pt idx="197">
                  <c:v>318</c:v>
                </c:pt>
                <c:pt idx="198">
                  <c:v>83</c:v>
                </c:pt>
                <c:pt idx="199">
                  <c:v>98</c:v>
                </c:pt>
                <c:pt idx="200">
                  <c:v>165</c:v>
                </c:pt>
                <c:pt idx="201">
                  <c:v>342</c:v>
                </c:pt>
                <c:pt idx="202">
                  <c:v>297</c:v>
                </c:pt>
                <c:pt idx="203">
                  <c:v>6</c:v>
                </c:pt>
                <c:pt idx="204">
                  <c:v>172</c:v>
                </c:pt>
                <c:pt idx="205">
                  <c:v>181</c:v>
                </c:pt>
                <c:pt idx="206">
                  <c:v>71</c:v>
                </c:pt>
                <c:pt idx="207">
                  <c:v>88</c:v>
                </c:pt>
                <c:pt idx="208">
                  <c:v>114</c:v>
                </c:pt>
                <c:pt idx="209">
                  <c:v>319</c:v>
                </c:pt>
                <c:pt idx="210">
                  <c:v>70</c:v>
                </c:pt>
                <c:pt idx="211">
                  <c:v>150</c:v>
                </c:pt>
                <c:pt idx="212">
                  <c:v>197</c:v>
                </c:pt>
                <c:pt idx="213">
                  <c:v>25</c:v>
                </c:pt>
                <c:pt idx="214">
                  <c:v>173</c:v>
                </c:pt>
                <c:pt idx="215">
                  <c:v>51</c:v>
                </c:pt>
                <c:pt idx="216">
                  <c:v>59</c:v>
                </c:pt>
                <c:pt idx="217">
                  <c:v>131</c:v>
                </c:pt>
                <c:pt idx="218">
                  <c:v>138</c:v>
                </c:pt>
                <c:pt idx="219">
                  <c:v>93</c:v>
                </c:pt>
                <c:pt idx="220">
                  <c:v>330</c:v>
                </c:pt>
                <c:pt idx="221">
                  <c:v>78</c:v>
                </c:pt>
                <c:pt idx="222">
                  <c:v>89</c:v>
                </c:pt>
                <c:pt idx="223">
                  <c:v>179</c:v>
                </c:pt>
                <c:pt idx="224">
                  <c:v>90</c:v>
                </c:pt>
                <c:pt idx="225">
                  <c:v>196</c:v>
                </c:pt>
                <c:pt idx="226">
                  <c:v>60</c:v>
                </c:pt>
                <c:pt idx="227">
                  <c:v>177</c:v>
                </c:pt>
                <c:pt idx="228">
                  <c:v>254</c:v>
                </c:pt>
                <c:pt idx="229">
                  <c:v>162</c:v>
                </c:pt>
                <c:pt idx="230">
                  <c:v>22</c:v>
                </c:pt>
                <c:pt idx="231">
                  <c:v>106</c:v>
                </c:pt>
                <c:pt idx="232">
                  <c:v>15</c:v>
                </c:pt>
                <c:pt idx="233">
                  <c:v>35</c:v>
                </c:pt>
                <c:pt idx="234">
                  <c:v>22</c:v>
                </c:pt>
              </c:numCache>
            </c:numRef>
          </c:yVal>
          <c:bubbleSize>
            <c:numRef>
              <c:f>'[4]Cifras SD'!$M$28:$M$262</c:f>
              <c:numCache>
                <c:formatCode>\$#,##0.00;\$\-#,##0.00</c:formatCode>
                <c:ptCount val="235"/>
                <c:pt idx="0">
                  <c:v>1721707.5700000101</c:v>
                </c:pt>
                <c:pt idx="1">
                  <c:v>53547613.940000214</c:v>
                </c:pt>
                <c:pt idx="2">
                  <c:v>51175.820000000007</c:v>
                </c:pt>
                <c:pt idx="3">
                  <c:v>3042.8200000000011</c:v>
                </c:pt>
                <c:pt idx="4">
                  <c:v>14458.239999999991</c:v>
                </c:pt>
                <c:pt idx="5">
                  <c:v>72248.459999999992</c:v>
                </c:pt>
                <c:pt idx="6">
                  <c:v>43302.499999999884</c:v>
                </c:pt>
                <c:pt idx="7">
                  <c:v>246669.90000000031</c:v>
                </c:pt>
                <c:pt idx="8">
                  <c:v>226286.14</c:v>
                </c:pt>
                <c:pt idx="9">
                  <c:v>4118.3099999999986</c:v>
                </c:pt>
                <c:pt idx="10">
                  <c:v>175757.64999999959</c:v>
                </c:pt>
                <c:pt idx="11">
                  <c:v>34709.06</c:v>
                </c:pt>
                <c:pt idx="12">
                  <c:v>6759.18</c:v>
                </c:pt>
                <c:pt idx="13">
                  <c:v>6045.2399999999989</c:v>
                </c:pt>
                <c:pt idx="14">
                  <c:v>37705.929999999993</c:v>
                </c:pt>
                <c:pt idx="15">
                  <c:v>31387.62</c:v>
                </c:pt>
                <c:pt idx="16">
                  <c:v>7872238.7400001241</c:v>
                </c:pt>
                <c:pt idx="17">
                  <c:v>95011.359999999986</c:v>
                </c:pt>
                <c:pt idx="18">
                  <c:v>6286.78</c:v>
                </c:pt>
                <c:pt idx="19">
                  <c:v>20576.5</c:v>
                </c:pt>
                <c:pt idx="20">
                  <c:v>12303</c:v>
                </c:pt>
                <c:pt idx="21">
                  <c:v>272719.45999999979</c:v>
                </c:pt>
                <c:pt idx="22">
                  <c:v>75532.940000000031</c:v>
                </c:pt>
                <c:pt idx="23">
                  <c:v>44363.360000000008</c:v>
                </c:pt>
                <c:pt idx="24">
                  <c:v>1145.96</c:v>
                </c:pt>
                <c:pt idx="25">
                  <c:v>605427.72000000265</c:v>
                </c:pt>
                <c:pt idx="26">
                  <c:v>39561.53</c:v>
                </c:pt>
                <c:pt idx="27">
                  <c:v>9245330.1099999957</c:v>
                </c:pt>
                <c:pt idx="28">
                  <c:v>185945.71999999971</c:v>
                </c:pt>
                <c:pt idx="29">
                  <c:v>39223.770000000033</c:v>
                </c:pt>
                <c:pt idx="30">
                  <c:v>47552.099999999977</c:v>
                </c:pt>
                <c:pt idx="31">
                  <c:v>31278.21000000001</c:v>
                </c:pt>
                <c:pt idx="32">
                  <c:v>1000</c:v>
                </c:pt>
                <c:pt idx="33">
                  <c:v>22973.880000000008</c:v>
                </c:pt>
                <c:pt idx="34">
                  <c:v>61398.73</c:v>
                </c:pt>
                <c:pt idx="35">
                  <c:v>371398.47000000172</c:v>
                </c:pt>
                <c:pt idx="36">
                  <c:v>23870.130000000019</c:v>
                </c:pt>
                <c:pt idx="37">
                  <c:v>29838.950000000012</c:v>
                </c:pt>
                <c:pt idx="38">
                  <c:v>734990.99000001571</c:v>
                </c:pt>
                <c:pt idx="39">
                  <c:v>433.76</c:v>
                </c:pt>
                <c:pt idx="40">
                  <c:v>15958.67</c:v>
                </c:pt>
                <c:pt idx="41">
                  <c:v>82359436.389999747</c:v>
                </c:pt>
                <c:pt idx="42">
                  <c:v>1517929.9400000121</c:v>
                </c:pt>
                <c:pt idx="43">
                  <c:v>23028.869999999981</c:v>
                </c:pt>
                <c:pt idx="44">
                  <c:v>2640.34</c:v>
                </c:pt>
                <c:pt idx="45">
                  <c:v>8780.48</c:v>
                </c:pt>
                <c:pt idx="46">
                  <c:v>3419394.5999999898</c:v>
                </c:pt>
                <c:pt idx="47">
                  <c:v>100934.4099999997</c:v>
                </c:pt>
                <c:pt idx="48">
                  <c:v>6584.0700000000024</c:v>
                </c:pt>
                <c:pt idx="49">
                  <c:v>553601.87000000279</c:v>
                </c:pt>
                <c:pt idx="50">
                  <c:v>451661.22000000009</c:v>
                </c:pt>
                <c:pt idx="51">
                  <c:v>15700.43</c:v>
                </c:pt>
                <c:pt idx="52">
                  <c:v>22863.84</c:v>
                </c:pt>
                <c:pt idx="53">
                  <c:v>76493.680000000037</c:v>
                </c:pt>
                <c:pt idx="54">
                  <c:v>27596.50999999986</c:v>
                </c:pt>
                <c:pt idx="55">
                  <c:v>6789.7499999999991</c:v>
                </c:pt>
                <c:pt idx="56">
                  <c:v>117309.69</c:v>
                </c:pt>
                <c:pt idx="57">
                  <c:v>38973.300000000047</c:v>
                </c:pt>
                <c:pt idx="58">
                  <c:v>1026876.160000001</c:v>
                </c:pt>
                <c:pt idx="59">
                  <c:v>9106962.5899999868</c:v>
                </c:pt>
                <c:pt idx="60">
                  <c:v>53692.23</c:v>
                </c:pt>
                <c:pt idx="61">
                  <c:v>334662.57000000059</c:v>
                </c:pt>
                <c:pt idx="62">
                  <c:v>2061.39</c:v>
                </c:pt>
                <c:pt idx="63">
                  <c:v>16225.80999999999</c:v>
                </c:pt>
                <c:pt idx="64">
                  <c:v>14684.06</c:v>
                </c:pt>
                <c:pt idx="65">
                  <c:v>1131.56</c:v>
                </c:pt>
                <c:pt idx="66">
                  <c:v>38143.47</c:v>
                </c:pt>
                <c:pt idx="67">
                  <c:v>6950.64</c:v>
                </c:pt>
                <c:pt idx="68">
                  <c:v>32936.560000000012</c:v>
                </c:pt>
                <c:pt idx="69">
                  <c:v>23784.709999999988</c:v>
                </c:pt>
                <c:pt idx="70">
                  <c:v>7470</c:v>
                </c:pt>
                <c:pt idx="71">
                  <c:v>6570.97</c:v>
                </c:pt>
                <c:pt idx="72">
                  <c:v>82208.810000000012</c:v>
                </c:pt>
                <c:pt idx="73">
                  <c:v>6100.0299999999988</c:v>
                </c:pt>
                <c:pt idx="74">
                  <c:v>24563.38</c:v>
                </c:pt>
                <c:pt idx="75">
                  <c:v>19808.150000000071</c:v>
                </c:pt>
                <c:pt idx="76">
                  <c:v>43701.459999999912</c:v>
                </c:pt>
                <c:pt idx="77">
                  <c:v>365302.12999999948</c:v>
                </c:pt>
                <c:pt idx="78">
                  <c:v>302028.42999999988</c:v>
                </c:pt>
                <c:pt idx="79">
                  <c:v>10510.92</c:v>
                </c:pt>
                <c:pt idx="80">
                  <c:v>84061.830000000045</c:v>
                </c:pt>
                <c:pt idx="81">
                  <c:v>3899.72</c:v>
                </c:pt>
                <c:pt idx="82">
                  <c:v>1332532.5900000019</c:v>
                </c:pt>
                <c:pt idx="83">
                  <c:v>85257.720000000045</c:v>
                </c:pt>
                <c:pt idx="84">
                  <c:v>31343.95</c:v>
                </c:pt>
                <c:pt idx="85">
                  <c:v>4013.279999999997</c:v>
                </c:pt>
                <c:pt idx="86">
                  <c:v>148709.38000000009</c:v>
                </c:pt>
                <c:pt idx="87">
                  <c:v>47491.150000000023</c:v>
                </c:pt>
                <c:pt idx="88">
                  <c:v>3200</c:v>
                </c:pt>
                <c:pt idx="89">
                  <c:v>33068.660000000033</c:v>
                </c:pt>
                <c:pt idx="90">
                  <c:v>21785.130000000019</c:v>
                </c:pt>
                <c:pt idx="91">
                  <c:v>161170.03000000009</c:v>
                </c:pt>
                <c:pt idx="92">
                  <c:v>32931.089999999873</c:v>
                </c:pt>
                <c:pt idx="93">
                  <c:v>218060.85000000021</c:v>
                </c:pt>
                <c:pt idx="94">
                  <c:v>29265.25</c:v>
                </c:pt>
                <c:pt idx="95">
                  <c:v>22210.92999999976</c:v>
                </c:pt>
                <c:pt idx="96">
                  <c:v>4663687.3599999994</c:v>
                </c:pt>
                <c:pt idx="97">
                  <c:v>91827.190000000061</c:v>
                </c:pt>
                <c:pt idx="98">
                  <c:v>112164.33999999989</c:v>
                </c:pt>
                <c:pt idx="99">
                  <c:v>23730</c:v>
                </c:pt>
                <c:pt idx="100">
                  <c:v>2240.4699999999998</c:v>
                </c:pt>
                <c:pt idx="101">
                  <c:v>19268.96999999999</c:v>
                </c:pt>
                <c:pt idx="102">
                  <c:v>34587.31</c:v>
                </c:pt>
                <c:pt idx="103">
                  <c:v>83722.139999999941</c:v>
                </c:pt>
                <c:pt idx="104">
                  <c:v>77923.789999999877</c:v>
                </c:pt>
                <c:pt idx="105">
                  <c:v>4788029.9999998948</c:v>
                </c:pt>
                <c:pt idx="106">
                  <c:v>10571.07</c:v>
                </c:pt>
                <c:pt idx="107">
                  <c:v>152123.54</c:v>
                </c:pt>
                <c:pt idx="108">
                  <c:v>21153.950000000012</c:v>
                </c:pt>
                <c:pt idx="109">
                  <c:v>255846.03999999989</c:v>
                </c:pt>
                <c:pt idx="110">
                  <c:v>31189.87999999999</c:v>
                </c:pt>
                <c:pt idx="111">
                  <c:v>5951.2600000000612</c:v>
                </c:pt>
                <c:pt idx="112">
                  <c:v>872695.80000000272</c:v>
                </c:pt>
                <c:pt idx="113">
                  <c:v>12081.32</c:v>
                </c:pt>
                <c:pt idx="114">
                  <c:v>43800</c:v>
                </c:pt>
                <c:pt idx="115">
                  <c:v>6789.0899999999983</c:v>
                </c:pt>
                <c:pt idx="116">
                  <c:v>76188.989999999845</c:v>
                </c:pt>
                <c:pt idx="117">
                  <c:v>49302.86</c:v>
                </c:pt>
                <c:pt idx="118">
                  <c:v>1000</c:v>
                </c:pt>
                <c:pt idx="119">
                  <c:v>9124.0100000000039</c:v>
                </c:pt>
                <c:pt idx="120">
                  <c:v>263787.73999999987</c:v>
                </c:pt>
                <c:pt idx="121">
                  <c:v>97910.160000000673</c:v>
                </c:pt>
                <c:pt idx="122">
                  <c:v>27247.01</c:v>
                </c:pt>
                <c:pt idx="123">
                  <c:v>333274.86000000167</c:v>
                </c:pt>
                <c:pt idx="124">
                  <c:v>18435.569999999971</c:v>
                </c:pt>
                <c:pt idx="125">
                  <c:v>88381.8</c:v>
                </c:pt>
                <c:pt idx="126">
                  <c:v>2917.26</c:v>
                </c:pt>
                <c:pt idx="127">
                  <c:v>1868838.030000007</c:v>
                </c:pt>
                <c:pt idx="128">
                  <c:v>5062.7400000000034</c:v>
                </c:pt>
                <c:pt idx="129">
                  <c:v>26166.729999999981</c:v>
                </c:pt>
                <c:pt idx="130">
                  <c:v>63427.709999999963</c:v>
                </c:pt>
                <c:pt idx="131">
                  <c:v>9256.77</c:v>
                </c:pt>
                <c:pt idx="132">
                  <c:v>128718.6900000001</c:v>
                </c:pt>
                <c:pt idx="133">
                  <c:v>35509.599999999991</c:v>
                </c:pt>
                <c:pt idx="134">
                  <c:v>26832.03</c:v>
                </c:pt>
                <c:pt idx="135">
                  <c:v>155416.47000000029</c:v>
                </c:pt>
                <c:pt idx="136">
                  <c:v>1572881.510000007</c:v>
                </c:pt>
                <c:pt idx="137">
                  <c:v>3612.21</c:v>
                </c:pt>
                <c:pt idx="138">
                  <c:v>55662.85</c:v>
                </c:pt>
                <c:pt idx="139">
                  <c:v>70178.680000000022</c:v>
                </c:pt>
                <c:pt idx="140">
                  <c:v>370</c:v>
                </c:pt>
                <c:pt idx="141">
                  <c:v>59705.91</c:v>
                </c:pt>
                <c:pt idx="142">
                  <c:v>12566.28</c:v>
                </c:pt>
                <c:pt idx="143">
                  <c:v>9351.630000000001</c:v>
                </c:pt>
                <c:pt idx="144">
                  <c:v>672108.71999999986</c:v>
                </c:pt>
                <c:pt idx="145">
                  <c:v>19765.53</c:v>
                </c:pt>
                <c:pt idx="146">
                  <c:v>78695.11000000003</c:v>
                </c:pt>
                <c:pt idx="147">
                  <c:v>45415.93</c:v>
                </c:pt>
                <c:pt idx="148">
                  <c:v>2138.69</c:v>
                </c:pt>
                <c:pt idx="149">
                  <c:v>24107.8</c:v>
                </c:pt>
                <c:pt idx="150">
                  <c:v>39473.470000000008</c:v>
                </c:pt>
                <c:pt idx="151">
                  <c:v>3097.329999999999</c:v>
                </c:pt>
                <c:pt idx="152">
                  <c:v>6248.8400000000011</c:v>
                </c:pt>
                <c:pt idx="153">
                  <c:v>7183.54</c:v>
                </c:pt>
                <c:pt idx="154">
                  <c:v>5843.9000000000106</c:v>
                </c:pt>
                <c:pt idx="155">
                  <c:v>12311.51000000002</c:v>
                </c:pt>
                <c:pt idx="156">
                  <c:v>2446.61</c:v>
                </c:pt>
                <c:pt idx="157">
                  <c:v>219562.21999999881</c:v>
                </c:pt>
                <c:pt idx="158">
                  <c:v>3759.59</c:v>
                </c:pt>
                <c:pt idx="159">
                  <c:v>7034.3300000000008</c:v>
                </c:pt>
                <c:pt idx="160">
                  <c:v>170893.5800000001</c:v>
                </c:pt>
                <c:pt idx="161">
                  <c:v>7122.0099999999911</c:v>
                </c:pt>
                <c:pt idx="162">
                  <c:v>63170.509999999937</c:v>
                </c:pt>
                <c:pt idx="163">
                  <c:v>132771.73000000001</c:v>
                </c:pt>
                <c:pt idx="164">
                  <c:v>12074.71</c:v>
                </c:pt>
                <c:pt idx="165">
                  <c:v>2942.82</c:v>
                </c:pt>
                <c:pt idx="166">
                  <c:v>7371.920000000001</c:v>
                </c:pt>
                <c:pt idx="167">
                  <c:v>633013.81000000075</c:v>
                </c:pt>
                <c:pt idx="168">
                  <c:v>6560.1300000000119</c:v>
                </c:pt>
                <c:pt idx="169">
                  <c:v>165933.0199999997</c:v>
                </c:pt>
                <c:pt idx="170">
                  <c:v>91122.51</c:v>
                </c:pt>
                <c:pt idx="171">
                  <c:v>335624.27000000299</c:v>
                </c:pt>
                <c:pt idx="172">
                  <c:v>425134.77000000188</c:v>
                </c:pt>
                <c:pt idx="173">
                  <c:v>31401.55999999999</c:v>
                </c:pt>
                <c:pt idx="174">
                  <c:v>89683.459999999832</c:v>
                </c:pt>
                <c:pt idx="175">
                  <c:v>2507162.8900000011</c:v>
                </c:pt>
                <c:pt idx="176">
                  <c:v>27064.61000000003</c:v>
                </c:pt>
                <c:pt idx="177">
                  <c:v>375376.18000000628</c:v>
                </c:pt>
                <c:pt idx="178">
                  <c:v>13856.95000000001</c:v>
                </c:pt>
                <c:pt idx="179">
                  <c:v>64547.300000000112</c:v>
                </c:pt>
                <c:pt idx="180">
                  <c:v>40637.339999999997</c:v>
                </c:pt>
                <c:pt idx="181">
                  <c:v>269704.22000000061</c:v>
                </c:pt>
                <c:pt idx="182">
                  <c:v>80734.519999999786</c:v>
                </c:pt>
                <c:pt idx="183">
                  <c:v>19437.620000000021</c:v>
                </c:pt>
                <c:pt idx="184">
                  <c:v>1319.3</c:v>
                </c:pt>
                <c:pt idx="185">
                  <c:v>249354.8899999999</c:v>
                </c:pt>
                <c:pt idx="186">
                  <c:v>351471.82000000018</c:v>
                </c:pt>
                <c:pt idx="187">
                  <c:v>70083.31</c:v>
                </c:pt>
                <c:pt idx="188">
                  <c:v>1402.01</c:v>
                </c:pt>
                <c:pt idx="189">
                  <c:v>21227.01</c:v>
                </c:pt>
                <c:pt idx="190">
                  <c:v>24605.91</c:v>
                </c:pt>
                <c:pt idx="191">
                  <c:v>178816.09000000011</c:v>
                </c:pt>
                <c:pt idx="192">
                  <c:v>69601.589999999924</c:v>
                </c:pt>
                <c:pt idx="193">
                  <c:v>101998.63</c:v>
                </c:pt>
                <c:pt idx="194">
                  <c:v>31118.570000000029</c:v>
                </c:pt>
                <c:pt idx="195">
                  <c:v>23166.78</c:v>
                </c:pt>
                <c:pt idx="196">
                  <c:v>126238.7900000001</c:v>
                </c:pt>
                <c:pt idx="197">
                  <c:v>41115.070000000007</c:v>
                </c:pt>
                <c:pt idx="198">
                  <c:v>66432.12999999999</c:v>
                </c:pt>
                <c:pt idx="199">
                  <c:v>81846.059999999969</c:v>
                </c:pt>
                <c:pt idx="200">
                  <c:v>77616.439999999915</c:v>
                </c:pt>
                <c:pt idx="201">
                  <c:v>18606.669999999998</c:v>
                </c:pt>
                <c:pt idx="202">
                  <c:v>2800</c:v>
                </c:pt>
                <c:pt idx="203">
                  <c:v>4344106.4299998302</c:v>
                </c:pt>
                <c:pt idx="204">
                  <c:v>25497.66</c:v>
                </c:pt>
                <c:pt idx="205">
                  <c:v>21433.649999999991</c:v>
                </c:pt>
                <c:pt idx="206">
                  <c:v>135958.3600000001</c:v>
                </c:pt>
                <c:pt idx="207">
                  <c:v>4488.68</c:v>
                </c:pt>
                <c:pt idx="208">
                  <c:v>31028.73000000001</c:v>
                </c:pt>
                <c:pt idx="209">
                  <c:v>14985.3</c:v>
                </c:pt>
                <c:pt idx="210">
                  <c:v>3058.33</c:v>
                </c:pt>
                <c:pt idx="211">
                  <c:v>62112.390000000283</c:v>
                </c:pt>
                <c:pt idx="212">
                  <c:v>16323.96</c:v>
                </c:pt>
                <c:pt idx="213">
                  <c:v>364473.55000000162</c:v>
                </c:pt>
                <c:pt idx="214">
                  <c:v>33934.19</c:v>
                </c:pt>
                <c:pt idx="215">
                  <c:v>49204.319999999992</c:v>
                </c:pt>
                <c:pt idx="216">
                  <c:v>27599.19</c:v>
                </c:pt>
                <c:pt idx="217">
                  <c:v>118889.94</c:v>
                </c:pt>
                <c:pt idx="218">
                  <c:v>35306.459999999948</c:v>
                </c:pt>
                <c:pt idx="219">
                  <c:v>245309.38999999961</c:v>
                </c:pt>
                <c:pt idx="220">
                  <c:v>17331.490000000009</c:v>
                </c:pt>
                <c:pt idx="221">
                  <c:v>16482.919999999998</c:v>
                </c:pt>
                <c:pt idx="222">
                  <c:v>88514.839999999749</c:v>
                </c:pt>
                <c:pt idx="223">
                  <c:v>106339.8599999999</c:v>
                </c:pt>
                <c:pt idx="224">
                  <c:v>33234.709999999897</c:v>
                </c:pt>
                <c:pt idx="225">
                  <c:v>23971.939999999991</c:v>
                </c:pt>
                <c:pt idx="226">
                  <c:v>674.84</c:v>
                </c:pt>
                <c:pt idx="227">
                  <c:v>24726.75</c:v>
                </c:pt>
                <c:pt idx="228">
                  <c:v>15344.15</c:v>
                </c:pt>
                <c:pt idx="229">
                  <c:v>222516.05999999979</c:v>
                </c:pt>
                <c:pt idx="230">
                  <c:v>123772.25999999989</c:v>
                </c:pt>
                <c:pt idx="231">
                  <c:v>1930.89</c:v>
                </c:pt>
                <c:pt idx="232">
                  <c:v>273644.15999999992</c:v>
                </c:pt>
                <c:pt idx="233">
                  <c:v>168071.64999999941</c:v>
                </c:pt>
                <c:pt idx="234">
                  <c:v>222701.04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38-2141-4305-A7D1-BBC21BB60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50"/>
        <c:showNegBubbles val="0"/>
        <c:axId val="1482174512"/>
        <c:axId val="1482175056"/>
      </c:bubbleChart>
      <c:valAx>
        <c:axId val="1482174512"/>
        <c:scaling>
          <c:orientation val="minMax"/>
          <c:max val="46100"/>
          <c:min val="410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Sector</a:t>
                </a:r>
                <a:r>
                  <a:rPr lang="es-EC" baseline="0"/>
                  <a:t> Financiero Popular y Solidario                            Sector Financiero Privado  </a:t>
                </a:r>
                <a:endParaRPr lang="es-EC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mmm\-yy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482175056"/>
        <c:crossesAt val="-50"/>
        <c:crossBetween val="midCat"/>
        <c:majorUnit val="260"/>
        <c:minorUnit val="50"/>
      </c:valAx>
      <c:valAx>
        <c:axId val="1482175056"/>
        <c:scaling>
          <c:orientation val="minMax"/>
          <c:max val="300"/>
          <c:min val="-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##############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482174512"/>
        <c:crossesAt val="5065"/>
        <c:crossBetween val="midCat"/>
        <c:majorUnit val="100"/>
        <c:min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Tiempo</a:t>
            </a:r>
            <a:r>
              <a:rPr lang="es-EC" baseline="0"/>
              <a:t> de Liquidador vs. Tiempo de COSEDE</a:t>
            </a:r>
            <a:endParaRPr lang="es-EC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'[4]Cifras SD'!$P$27</c:f>
              <c:strCache>
                <c:ptCount val="1"/>
                <c:pt idx="0">
                  <c:v>Tiempo liquidador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'[4]Cifras SD'!$J$27:$J$262</c:f>
              <c:strCache>
                <c:ptCount val="236"/>
                <c:pt idx="0">
                  <c:v>Fecha Resolución</c:v>
                </c:pt>
                <c:pt idx="1">
                  <c:v>2014-09-02</c:v>
                </c:pt>
                <c:pt idx="2">
                  <c:v>2013-04-01</c:v>
                </c:pt>
                <c:pt idx="3">
                  <c:v>2019-05-02</c:v>
                </c:pt>
                <c:pt idx="4">
                  <c:v>2020-02-10</c:v>
                </c:pt>
                <c:pt idx="5">
                  <c:v>2017-04-21</c:v>
                </c:pt>
                <c:pt idx="6">
                  <c:v>2018-10-17</c:v>
                </c:pt>
                <c:pt idx="7">
                  <c:v>2020-08-18</c:v>
                </c:pt>
                <c:pt idx="8">
                  <c:v>2021-01-07</c:v>
                </c:pt>
                <c:pt idx="9">
                  <c:v>2019-01-31</c:v>
                </c:pt>
                <c:pt idx="10">
                  <c:v>2017-09-05</c:v>
                </c:pt>
                <c:pt idx="11">
                  <c:v>2023-03-02</c:v>
                </c:pt>
                <c:pt idx="12">
                  <c:v>2016-11-21</c:v>
                </c:pt>
                <c:pt idx="13">
                  <c:v>2023-05-25</c:v>
                </c:pt>
                <c:pt idx="14">
                  <c:v>2017-05-11</c:v>
                </c:pt>
                <c:pt idx="15">
                  <c:v>2015-03-02</c:v>
                </c:pt>
                <c:pt idx="16">
                  <c:v>2016-08-19</c:v>
                </c:pt>
                <c:pt idx="17">
                  <c:v>2015-09-18</c:v>
                </c:pt>
                <c:pt idx="18">
                  <c:v>2018-05-30</c:v>
                </c:pt>
                <c:pt idx="19">
                  <c:v>2019-09-19</c:v>
                </c:pt>
                <c:pt idx="20">
                  <c:v>2021-01-07</c:v>
                </c:pt>
                <c:pt idx="21">
                  <c:v>2021-01-26</c:v>
                </c:pt>
                <c:pt idx="22">
                  <c:v>2022-07-22</c:v>
                </c:pt>
                <c:pt idx="23">
                  <c:v>2018-04-27</c:v>
                </c:pt>
                <c:pt idx="24">
                  <c:v>2017-09-28</c:v>
                </c:pt>
                <c:pt idx="25">
                  <c:v>2017-04-07</c:v>
                </c:pt>
                <c:pt idx="26">
                  <c:v>2014-06-30</c:v>
                </c:pt>
                <c:pt idx="27">
                  <c:v>2014-12-18</c:v>
                </c:pt>
                <c:pt idx="28">
                  <c:v>2023-09-14</c:v>
                </c:pt>
                <c:pt idx="29">
                  <c:v>2016-11-08</c:v>
                </c:pt>
                <c:pt idx="30">
                  <c:v>2017-03-14</c:v>
                </c:pt>
                <c:pt idx="31">
                  <c:v>2019-04-30</c:v>
                </c:pt>
                <c:pt idx="32">
                  <c:v>2018-03-23</c:v>
                </c:pt>
                <c:pt idx="33">
                  <c:v>2020-06-29</c:v>
                </c:pt>
                <c:pt idx="34">
                  <c:v>2015-05-21</c:v>
                </c:pt>
                <c:pt idx="35">
                  <c:v>2017-04-12</c:v>
                </c:pt>
                <c:pt idx="36">
                  <c:v>2017-03-10</c:v>
                </c:pt>
                <c:pt idx="37">
                  <c:v>2019-01-30</c:v>
                </c:pt>
                <c:pt idx="38">
                  <c:v>2015-09-18</c:v>
                </c:pt>
                <c:pt idx="39">
                  <c:v>2015-09-21</c:v>
                </c:pt>
                <c:pt idx="40">
                  <c:v>2017-03-02</c:v>
                </c:pt>
                <c:pt idx="41">
                  <c:v>2021-09-30</c:v>
                </c:pt>
                <c:pt idx="42">
                  <c:v>2024-12-17</c:v>
                </c:pt>
                <c:pt idx="43">
                  <c:v>2017-11-23</c:v>
                </c:pt>
                <c:pt idx="44">
                  <c:v>2016-08-26</c:v>
                </c:pt>
                <c:pt idx="45">
                  <c:v>2015-10-15</c:v>
                </c:pt>
                <c:pt idx="46">
                  <c:v>2015-06-24</c:v>
                </c:pt>
                <c:pt idx="47">
                  <c:v>2017-12-18</c:v>
                </c:pt>
                <c:pt idx="48">
                  <c:v>2017-01-25</c:v>
                </c:pt>
                <c:pt idx="49">
                  <c:v>2016-10-20</c:v>
                </c:pt>
                <c:pt idx="50">
                  <c:v>2017-07-17</c:v>
                </c:pt>
                <c:pt idx="51">
                  <c:v>2023-04-14</c:v>
                </c:pt>
                <c:pt idx="52">
                  <c:v>2017-02-14</c:v>
                </c:pt>
                <c:pt idx="53">
                  <c:v>2017-03-17</c:v>
                </c:pt>
                <c:pt idx="54">
                  <c:v>2024-05-29</c:v>
                </c:pt>
                <c:pt idx="55">
                  <c:v>2017-03-30</c:v>
                </c:pt>
                <c:pt idx="56">
                  <c:v>2016-12-21</c:v>
                </c:pt>
                <c:pt idx="57">
                  <c:v>2015-03-06</c:v>
                </c:pt>
                <c:pt idx="58">
                  <c:v>2017-08-04</c:v>
                </c:pt>
                <c:pt idx="59">
                  <c:v>2023-09-18</c:v>
                </c:pt>
                <c:pt idx="60">
                  <c:v>2014-10-03</c:v>
                </c:pt>
                <c:pt idx="61">
                  <c:v>2017-03-28</c:v>
                </c:pt>
                <c:pt idx="62">
                  <c:v>2017-05-15</c:v>
                </c:pt>
                <c:pt idx="63">
                  <c:v>2018-01-31</c:v>
                </c:pt>
                <c:pt idx="64">
                  <c:v>2016-05-17</c:v>
                </c:pt>
                <c:pt idx="65">
                  <c:v>2016-07-06</c:v>
                </c:pt>
                <c:pt idx="66">
                  <c:v>2016-03-22</c:v>
                </c:pt>
                <c:pt idx="67">
                  <c:v>2017-03-21</c:v>
                </c:pt>
                <c:pt idx="68">
                  <c:v>2015-05-29</c:v>
                </c:pt>
                <c:pt idx="69">
                  <c:v>2017-05-10</c:v>
                </c:pt>
                <c:pt idx="70">
                  <c:v>2017-09-18</c:v>
                </c:pt>
                <c:pt idx="71">
                  <c:v>2017-08-31</c:v>
                </c:pt>
                <c:pt idx="72">
                  <c:v>2014-12-18</c:v>
                </c:pt>
                <c:pt idx="73">
                  <c:v>2017-02-13</c:v>
                </c:pt>
                <c:pt idx="74">
                  <c:v>2020-02-14</c:v>
                </c:pt>
                <c:pt idx="75">
                  <c:v>2019-05-23</c:v>
                </c:pt>
                <c:pt idx="76">
                  <c:v>2018-05-23</c:v>
                </c:pt>
                <c:pt idx="77">
                  <c:v>2021-05-21</c:v>
                </c:pt>
                <c:pt idx="78">
                  <c:v>2016-08-17</c:v>
                </c:pt>
                <c:pt idx="79">
                  <c:v>2014-04-25</c:v>
                </c:pt>
                <c:pt idx="80">
                  <c:v>2017-01-27</c:v>
                </c:pt>
                <c:pt idx="81">
                  <c:v>2017-03-14</c:v>
                </c:pt>
                <c:pt idx="82">
                  <c:v>2017-03-30</c:v>
                </c:pt>
                <c:pt idx="83">
                  <c:v>2022-07-08</c:v>
                </c:pt>
                <c:pt idx="84">
                  <c:v>2017-04-10</c:v>
                </c:pt>
                <c:pt idx="85">
                  <c:v>2020-06-25</c:v>
                </c:pt>
                <c:pt idx="86">
                  <c:v>2017-03-22</c:v>
                </c:pt>
                <c:pt idx="87">
                  <c:v>2023-12-04</c:v>
                </c:pt>
                <c:pt idx="88">
                  <c:v>2018-03-08</c:v>
                </c:pt>
                <c:pt idx="89">
                  <c:v>2017-03-14</c:v>
                </c:pt>
                <c:pt idx="90">
                  <c:v>2018-05-04</c:v>
                </c:pt>
                <c:pt idx="91">
                  <c:v>2019-05-22</c:v>
                </c:pt>
                <c:pt idx="92">
                  <c:v>2022-10-21</c:v>
                </c:pt>
                <c:pt idx="93">
                  <c:v>2019-07-16</c:v>
                </c:pt>
                <c:pt idx="94">
                  <c:v>2018-12-03</c:v>
                </c:pt>
                <c:pt idx="95">
                  <c:v>2017-01-27</c:v>
                </c:pt>
                <c:pt idx="96">
                  <c:v>2015-06-25</c:v>
                </c:pt>
                <c:pt idx="97">
                  <c:v>2015-02-21</c:v>
                </c:pt>
                <c:pt idx="98">
                  <c:v>2024-01-16</c:v>
                </c:pt>
                <c:pt idx="99">
                  <c:v>2024-01-10</c:v>
                </c:pt>
                <c:pt idx="100">
                  <c:v>2015-11-27</c:v>
                </c:pt>
                <c:pt idx="101">
                  <c:v>2016-10-31</c:v>
                </c:pt>
                <c:pt idx="102">
                  <c:v>2023-12-29</c:v>
                </c:pt>
                <c:pt idx="103">
                  <c:v>2017-03-30</c:v>
                </c:pt>
                <c:pt idx="104">
                  <c:v>2017-02-14</c:v>
                </c:pt>
                <c:pt idx="105">
                  <c:v>2016-02-03</c:v>
                </c:pt>
                <c:pt idx="106">
                  <c:v>2017-06-09</c:v>
                </c:pt>
                <c:pt idx="107">
                  <c:v>2020-04-03</c:v>
                </c:pt>
                <c:pt idx="108">
                  <c:v>2018-08-13</c:v>
                </c:pt>
                <c:pt idx="109">
                  <c:v>2022-01-28</c:v>
                </c:pt>
                <c:pt idx="110">
                  <c:v>2015-02-02</c:v>
                </c:pt>
                <c:pt idx="111">
                  <c:v>2015-08-28</c:v>
                </c:pt>
                <c:pt idx="112">
                  <c:v>2015-01-15</c:v>
                </c:pt>
                <c:pt idx="113">
                  <c:v>2020-03-06</c:v>
                </c:pt>
                <c:pt idx="114">
                  <c:v>2018-08-03</c:v>
                </c:pt>
                <c:pt idx="115">
                  <c:v>2022-01-18</c:v>
                </c:pt>
                <c:pt idx="116">
                  <c:v>2015-05-04</c:v>
                </c:pt>
                <c:pt idx="117">
                  <c:v>2019-10-03</c:v>
                </c:pt>
                <c:pt idx="118">
                  <c:v>2017-06-06</c:v>
                </c:pt>
                <c:pt idx="119">
                  <c:v>2017-08-24</c:v>
                </c:pt>
                <c:pt idx="120">
                  <c:v>2021-06-11</c:v>
                </c:pt>
                <c:pt idx="121">
                  <c:v>2017-02-13</c:v>
                </c:pt>
                <c:pt idx="122">
                  <c:v>2017-03-30</c:v>
                </c:pt>
                <c:pt idx="123">
                  <c:v>2017-04-20</c:v>
                </c:pt>
                <c:pt idx="124">
                  <c:v>2016-11-25</c:v>
                </c:pt>
                <c:pt idx="125">
                  <c:v>2016-07-21</c:v>
                </c:pt>
                <c:pt idx="126">
                  <c:v>2020-08-25</c:v>
                </c:pt>
                <c:pt idx="127">
                  <c:v>2017-09-14</c:v>
                </c:pt>
                <c:pt idx="128">
                  <c:v>2023-02-10</c:v>
                </c:pt>
                <c:pt idx="129">
                  <c:v>2017-07-13</c:v>
                </c:pt>
                <c:pt idx="130">
                  <c:v>2017-03-31</c:v>
                </c:pt>
                <c:pt idx="131">
                  <c:v>2017-04-10</c:v>
                </c:pt>
                <c:pt idx="132">
                  <c:v>2020-02-10</c:v>
                </c:pt>
                <c:pt idx="133">
                  <c:v>2016-06-17</c:v>
                </c:pt>
                <c:pt idx="134">
                  <c:v>2018-12-04</c:v>
                </c:pt>
                <c:pt idx="135">
                  <c:v>2016-12-16</c:v>
                </c:pt>
                <c:pt idx="136">
                  <c:v>2017-05-22</c:v>
                </c:pt>
                <c:pt idx="137">
                  <c:v>2017-11-07</c:v>
                </c:pt>
                <c:pt idx="138">
                  <c:v>2022-04-21</c:v>
                </c:pt>
                <c:pt idx="139">
                  <c:v>2017-03-30</c:v>
                </c:pt>
                <c:pt idx="140">
                  <c:v>2017-02-15</c:v>
                </c:pt>
                <c:pt idx="141">
                  <c:v>2016-10-19</c:v>
                </c:pt>
                <c:pt idx="142">
                  <c:v>2017-04-10</c:v>
                </c:pt>
                <c:pt idx="143">
                  <c:v>2022-05-12</c:v>
                </c:pt>
                <c:pt idx="144">
                  <c:v>2017-03-30</c:v>
                </c:pt>
                <c:pt idx="145">
                  <c:v>2016-08-16</c:v>
                </c:pt>
                <c:pt idx="146">
                  <c:v>2015-05-04</c:v>
                </c:pt>
                <c:pt idx="147">
                  <c:v>2017-02-24</c:v>
                </c:pt>
                <c:pt idx="148">
                  <c:v>2019-01-22</c:v>
                </c:pt>
                <c:pt idx="149">
                  <c:v>2018-08-14</c:v>
                </c:pt>
                <c:pt idx="150">
                  <c:v>2016-08-10</c:v>
                </c:pt>
                <c:pt idx="151">
                  <c:v>2018-03-09</c:v>
                </c:pt>
                <c:pt idx="152">
                  <c:v>2017-03-14</c:v>
                </c:pt>
                <c:pt idx="153">
                  <c:v>2015-01-14</c:v>
                </c:pt>
                <c:pt idx="154">
                  <c:v>2017-01-26</c:v>
                </c:pt>
                <c:pt idx="155">
                  <c:v>2023-04-18</c:v>
                </c:pt>
                <c:pt idx="156">
                  <c:v>2019-05-22</c:v>
                </c:pt>
                <c:pt idx="157">
                  <c:v>2016-10-03</c:v>
                </c:pt>
                <c:pt idx="158">
                  <c:v>2020-12-21</c:v>
                </c:pt>
                <c:pt idx="159">
                  <c:v>2018-05-11</c:v>
                </c:pt>
                <c:pt idx="160">
                  <c:v>2022-12-28</c:v>
                </c:pt>
                <c:pt idx="161">
                  <c:v>2019-05-06</c:v>
                </c:pt>
                <c:pt idx="162">
                  <c:v>2018-12-18</c:v>
                </c:pt>
                <c:pt idx="163">
                  <c:v>2017-06-14</c:v>
                </c:pt>
                <c:pt idx="164">
                  <c:v>2019-12-05</c:v>
                </c:pt>
                <c:pt idx="165">
                  <c:v>2017-05-10</c:v>
                </c:pt>
                <c:pt idx="166">
                  <c:v>2016-08-05</c:v>
                </c:pt>
                <c:pt idx="167">
                  <c:v>2021-05-19</c:v>
                </c:pt>
                <c:pt idx="168">
                  <c:v>2014-11-27</c:v>
                </c:pt>
                <c:pt idx="169">
                  <c:v>2017-03-28</c:v>
                </c:pt>
                <c:pt idx="170">
                  <c:v>2018-03-05</c:v>
                </c:pt>
                <c:pt idx="171">
                  <c:v>2014-12-05</c:v>
                </c:pt>
                <c:pt idx="172">
                  <c:v>2018-02-05</c:v>
                </c:pt>
                <c:pt idx="173">
                  <c:v>2016-07-22</c:v>
                </c:pt>
                <c:pt idx="174">
                  <c:v>2016-11-21</c:v>
                </c:pt>
                <c:pt idx="175">
                  <c:v>2017-08-21</c:v>
                </c:pt>
                <c:pt idx="176">
                  <c:v>2023-12-18</c:v>
                </c:pt>
                <c:pt idx="177">
                  <c:v>2017-03-22</c:v>
                </c:pt>
                <c:pt idx="178">
                  <c:v>2015-06-02</c:v>
                </c:pt>
                <c:pt idx="179">
                  <c:v>2017-07-28</c:v>
                </c:pt>
                <c:pt idx="180">
                  <c:v>2016-11-23</c:v>
                </c:pt>
                <c:pt idx="181">
                  <c:v>2017-03-21</c:v>
                </c:pt>
                <c:pt idx="182">
                  <c:v>2018-05-04</c:v>
                </c:pt>
                <c:pt idx="183">
                  <c:v>2018-03-28</c:v>
                </c:pt>
                <c:pt idx="184">
                  <c:v>2015-01-28</c:v>
                </c:pt>
                <c:pt idx="185">
                  <c:v>2015-07-10</c:v>
                </c:pt>
                <c:pt idx="186">
                  <c:v>2019-01-07</c:v>
                </c:pt>
                <c:pt idx="187">
                  <c:v>2019-10-24</c:v>
                </c:pt>
                <c:pt idx="188">
                  <c:v>2018-06-21</c:v>
                </c:pt>
                <c:pt idx="189">
                  <c:v>2017-05-15</c:v>
                </c:pt>
                <c:pt idx="190">
                  <c:v>2017-06-05</c:v>
                </c:pt>
                <c:pt idx="191">
                  <c:v>2017-05-10</c:v>
                </c:pt>
                <c:pt idx="192">
                  <c:v>2017-05-29</c:v>
                </c:pt>
                <c:pt idx="193">
                  <c:v>2017-03-21</c:v>
                </c:pt>
                <c:pt idx="194">
                  <c:v>2017-12-07</c:v>
                </c:pt>
                <c:pt idx="195">
                  <c:v>2024-09-10</c:v>
                </c:pt>
                <c:pt idx="196">
                  <c:v>2017-03-28</c:v>
                </c:pt>
                <c:pt idx="197">
                  <c:v>2022-01-17</c:v>
                </c:pt>
                <c:pt idx="198">
                  <c:v>2017-01-27</c:v>
                </c:pt>
                <c:pt idx="199">
                  <c:v>2018-10-11</c:v>
                </c:pt>
                <c:pt idx="200">
                  <c:v>2021-10-06</c:v>
                </c:pt>
                <c:pt idx="201">
                  <c:v>2016-11-29</c:v>
                </c:pt>
                <c:pt idx="202">
                  <c:v>2015-03-04</c:v>
                </c:pt>
                <c:pt idx="203">
                  <c:v>2023-09-28</c:v>
                </c:pt>
                <c:pt idx="204">
                  <c:v>2020-01-29</c:v>
                </c:pt>
                <c:pt idx="205">
                  <c:v>2018-11-13</c:v>
                </c:pt>
                <c:pt idx="206">
                  <c:v>2017-03-21</c:v>
                </c:pt>
                <c:pt idx="207">
                  <c:v>2018-12-13</c:v>
                </c:pt>
                <c:pt idx="208">
                  <c:v>2018-06-19</c:v>
                </c:pt>
                <c:pt idx="209">
                  <c:v>2023-03-10</c:v>
                </c:pt>
                <c:pt idx="210">
                  <c:v>2015-01-16</c:v>
                </c:pt>
                <c:pt idx="211">
                  <c:v>2021-12-29</c:v>
                </c:pt>
                <c:pt idx="212">
                  <c:v>2018-03-07</c:v>
                </c:pt>
                <c:pt idx="213">
                  <c:v>2017-05-10</c:v>
                </c:pt>
                <c:pt idx="214">
                  <c:v>2015-04-27</c:v>
                </c:pt>
                <c:pt idx="215">
                  <c:v>2016-12-02</c:v>
                </c:pt>
                <c:pt idx="216">
                  <c:v>2021-11-17</c:v>
                </c:pt>
                <c:pt idx="217">
                  <c:v>2019-07-31</c:v>
                </c:pt>
                <c:pt idx="218">
                  <c:v>2016-07-06</c:v>
                </c:pt>
                <c:pt idx="219">
                  <c:v>2018-07-13</c:v>
                </c:pt>
                <c:pt idx="220">
                  <c:v>2016-05-12</c:v>
                </c:pt>
                <c:pt idx="221">
                  <c:v>2017-09-19</c:v>
                </c:pt>
                <c:pt idx="222">
                  <c:v>2018-03-27</c:v>
                </c:pt>
                <c:pt idx="223">
                  <c:v>2018-12-11</c:v>
                </c:pt>
                <c:pt idx="224">
                  <c:v>2017-02-13</c:v>
                </c:pt>
                <c:pt idx="225">
                  <c:v>2018-11-29</c:v>
                </c:pt>
                <c:pt idx="226">
                  <c:v>2017-04-11</c:v>
                </c:pt>
                <c:pt idx="227">
                  <c:v>2020-10-19</c:v>
                </c:pt>
                <c:pt idx="228">
                  <c:v>2016-12-02</c:v>
                </c:pt>
                <c:pt idx="229">
                  <c:v>2017-06-05</c:v>
                </c:pt>
                <c:pt idx="230">
                  <c:v>2017-03-07</c:v>
                </c:pt>
                <c:pt idx="231">
                  <c:v>2021-05-25</c:v>
                </c:pt>
                <c:pt idx="232">
                  <c:v>2017-06-05</c:v>
                </c:pt>
                <c:pt idx="233">
                  <c:v>2014-05-05</c:v>
                </c:pt>
                <c:pt idx="234">
                  <c:v>2024-07-10</c:v>
                </c:pt>
                <c:pt idx="235">
                  <c:v>2016-07-13</c:v>
                </c:pt>
              </c:strCache>
            </c:strRef>
          </c:cat>
          <c:val>
            <c:numRef>
              <c:f>'[4]Cifras SD'!$P$28:$P$262</c:f>
              <c:numCache>
                <c:formatCode>######################</c:formatCode>
                <c:ptCount val="235"/>
                <c:pt idx="0">
                  <c:v>5</c:v>
                </c:pt>
                <c:pt idx="1">
                  <c:v>6</c:v>
                </c:pt>
                <c:pt idx="2">
                  <c:v>58</c:v>
                </c:pt>
                <c:pt idx="3">
                  <c:v>36</c:v>
                </c:pt>
                <c:pt idx="4">
                  <c:v>222</c:v>
                </c:pt>
                <c:pt idx="5">
                  <c:v>64</c:v>
                </c:pt>
                <c:pt idx="6">
                  <c:v>27</c:v>
                </c:pt>
                <c:pt idx="7">
                  <c:v>60</c:v>
                </c:pt>
                <c:pt idx="8">
                  <c:v>64</c:v>
                </c:pt>
                <c:pt idx="9">
                  <c:v>165</c:v>
                </c:pt>
                <c:pt idx="10">
                  <c:v>99</c:v>
                </c:pt>
                <c:pt idx="11">
                  <c:v>152</c:v>
                </c:pt>
                <c:pt idx="12">
                  <c:v>100</c:v>
                </c:pt>
                <c:pt idx="13">
                  <c:v>199</c:v>
                </c:pt>
                <c:pt idx="14">
                  <c:v>257</c:v>
                </c:pt>
                <c:pt idx="15">
                  <c:v>91</c:v>
                </c:pt>
                <c:pt idx="16">
                  <c:v>10</c:v>
                </c:pt>
                <c:pt idx="17">
                  <c:v>90</c:v>
                </c:pt>
                <c:pt idx="18">
                  <c:v>71</c:v>
                </c:pt>
                <c:pt idx="19">
                  <c:v>80</c:v>
                </c:pt>
                <c:pt idx="20">
                  <c:v>227</c:v>
                </c:pt>
                <c:pt idx="21">
                  <c:v>34</c:v>
                </c:pt>
                <c:pt idx="22">
                  <c:v>71</c:v>
                </c:pt>
                <c:pt idx="23">
                  <c:v>58</c:v>
                </c:pt>
                <c:pt idx="24">
                  <c:v>192</c:v>
                </c:pt>
                <c:pt idx="25">
                  <c:v>5</c:v>
                </c:pt>
                <c:pt idx="26">
                  <c:v>103</c:v>
                </c:pt>
                <c:pt idx="27">
                  <c:v>51</c:v>
                </c:pt>
                <c:pt idx="28">
                  <c:v>4</c:v>
                </c:pt>
                <c:pt idx="29">
                  <c:v>162</c:v>
                </c:pt>
                <c:pt idx="30">
                  <c:v>296</c:v>
                </c:pt>
                <c:pt idx="31">
                  <c:v>110</c:v>
                </c:pt>
                <c:pt idx="32">
                  <c:v>167</c:v>
                </c:pt>
                <c:pt idx="33">
                  <c:v>161</c:v>
                </c:pt>
                <c:pt idx="34">
                  <c:v>192</c:v>
                </c:pt>
                <c:pt idx="35">
                  <c:v>74</c:v>
                </c:pt>
                <c:pt idx="36">
                  <c:v>71</c:v>
                </c:pt>
                <c:pt idx="37">
                  <c:v>468</c:v>
                </c:pt>
                <c:pt idx="38">
                  <c:v>5</c:v>
                </c:pt>
                <c:pt idx="39">
                  <c:v>169</c:v>
                </c:pt>
                <c:pt idx="40">
                  <c:v>29</c:v>
                </c:pt>
                <c:pt idx="41">
                  <c:v>10</c:v>
                </c:pt>
                <c:pt idx="42">
                  <c:v>65</c:v>
                </c:pt>
                <c:pt idx="43">
                  <c:v>104</c:v>
                </c:pt>
                <c:pt idx="44">
                  <c:v>130</c:v>
                </c:pt>
                <c:pt idx="45">
                  <c:v>126</c:v>
                </c:pt>
                <c:pt idx="46">
                  <c:v>5</c:v>
                </c:pt>
                <c:pt idx="47">
                  <c:v>3</c:v>
                </c:pt>
                <c:pt idx="48">
                  <c:v>93</c:v>
                </c:pt>
                <c:pt idx="49">
                  <c:v>98</c:v>
                </c:pt>
                <c:pt idx="50">
                  <c:v>421</c:v>
                </c:pt>
                <c:pt idx="51">
                  <c:v>172</c:v>
                </c:pt>
                <c:pt idx="52">
                  <c:v>67</c:v>
                </c:pt>
                <c:pt idx="53">
                  <c:v>229</c:v>
                </c:pt>
                <c:pt idx="54">
                  <c:v>191</c:v>
                </c:pt>
                <c:pt idx="55">
                  <c:v>125</c:v>
                </c:pt>
                <c:pt idx="56">
                  <c:v>217</c:v>
                </c:pt>
                <c:pt idx="57">
                  <c:v>334</c:v>
                </c:pt>
                <c:pt idx="58">
                  <c:v>7</c:v>
                </c:pt>
                <c:pt idx="59">
                  <c:v>333</c:v>
                </c:pt>
                <c:pt idx="60">
                  <c:v>173</c:v>
                </c:pt>
                <c:pt idx="61">
                  <c:v>176</c:v>
                </c:pt>
                <c:pt idx="62">
                  <c:v>111</c:v>
                </c:pt>
                <c:pt idx="63">
                  <c:v>132</c:v>
                </c:pt>
                <c:pt idx="64">
                  <c:v>164</c:v>
                </c:pt>
                <c:pt idx="65">
                  <c:v>88</c:v>
                </c:pt>
                <c:pt idx="66">
                  <c:v>207</c:v>
                </c:pt>
                <c:pt idx="67">
                  <c:v>149</c:v>
                </c:pt>
                <c:pt idx="68">
                  <c:v>72</c:v>
                </c:pt>
                <c:pt idx="69">
                  <c:v>44</c:v>
                </c:pt>
                <c:pt idx="70">
                  <c:v>139</c:v>
                </c:pt>
                <c:pt idx="71">
                  <c:v>103</c:v>
                </c:pt>
                <c:pt idx="72">
                  <c:v>149</c:v>
                </c:pt>
                <c:pt idx="73">
                  <c:v>12</c:v>
                </c:pt>
                <c:pt idx="74">
                  <c:v>780</c:v>
                </c:pt>
                <c:pt idx="75">
                  <c:v>89</c:v>
                </c:pt>
                <c:pt idx="76">
                  <c:v>57</c:v>
                </c:pt>
                <c:pt idx="77">
                  <c:v>81</c:v>
                </c:pt>
                <c:pt idx="78">
                  <c:v>6</c:v>
                </c:pt>
                <c:pt idx="79">
                  <c:v>163</c:v>
                </c:pt>
                <c:pt idx="80">
                  <c:v>231</c:v>
                </c:pt>
                <c:pt idx="81">
                  <c:v>113</c:v>
                </c:pt>
                <c:pt idx="82">
                  <c:v>47</c:v>
                </c:pt>
                <c:pt idx="83">
                  <c:v>179</c:v>
                </c:pt>
                <c:pt idx="84">
                  <c:v>103</c:v>
                </c:pt>
                <c:pt idx="85">
                  <c:v>185</c:v>
                </c:pt>
                <c:pt idx="86">
                  <c:v>44</c:v>
                </c:pt>
                <c:pt idx="87">
                  <c:v>102</c:v>
                </c:pt>
                <c:pt idx="88">
                  <c:v>185</c:v>
                </c:pt>
                <c:pt idx="89">
                  <c:v>101</c:v>
                </c:pt>
                <c:pt idx="90">
                  <c:v>227</c:v>
                </c:pt>
                <c:pt idx="91">
                  <c:v>140</c:v>
                </c:pt>
                <c:pt idx="92">
                  <c:v>199</c:v>
                </c:pt>
                <c:pt idx="93">
                  <c:v>44</c:v>
                </c:pt>
                <c:pt idx="94">
                  <c:v>193</c:v>
                </c:pt>
                <c:pt idx="95">
                  <c:v>16</c:v>
                </c:pt>
                <c:pt idx="96">
                  <c:v>16</c:v>
                </c:pt>
                <c:pt idx="97">
                  <c:v>50</c:v>
                </c:pt>
                <c:pt idx="98">
                  <c:v>82</c:v>
                </c:pt>
                <c:pt idx="99">
                  <c:v>301</c:v>
                </c:pt>
                <c:pt idx="100">
                  <c:v>129</c:v>
                </c:pt>
                <c:pt idx="101">
                  <c:v>298</c:v>
                </c:pt>
                <c:pt idx="102">
                  <c:v>197</c:v>
                </c:pt>
                <c:pt idx="103">
                  <c:v>220</c:v>
                </c:pt>
                <c:pt idx="104">
                  <c:v>405</c:v>
                </c:pt>
                <c:pt idx="105">
                  <c:v>3</c:v>
                </c:pt>
                <c:pt idx="106">
                  <c:v>118</c:v>
                </c:pt>
                <c:pt idx="107">
                  <c:v>58</c:v>
                </c:pt>
                <c:pt idx="108">
                  <c:v>136</c:v>
                </c:pt>
                <c:pt idx="109">
                  <c:v>307</c:v>
                </c:pt>
                <c:pt idx="110">
                  <c:v>61</c:v>
                </c:pt>
                <c:pt idx="111">
                  <c:v>176</c:v>
                </c:pt>
                <c:pt idx="112">
                  <c:v>9</c:v>
                </c:pt>
                <c:pt idx="113">
                  <c:v>106</c:v>
                </c:pt>
                <c:pt idx="114">
                  <c:v>44</c:v>
                </c:pt>
                <c:pt idx="115">
                  <c:v>161</c:v>
                </c:pt>
                <c:pt idx="116">
                  <c:v>73</c:v>
                </c:pt>
                <c:pt idx="117">
                  <c:v>94</c:v>
                </c:pt>
                <c:pt idx="118">
                  <c:v>127</c:v>
                </c:pt>
                <c:pt idx="119">
                  <c:v>13</c:v>
                </c:pt>
                <c:pt idx="120">
                  <c:v>149</c:v>
                </c:pt>
                <c:pt idx="121">
                  <c:v>176</c:v>
                </c:pt>
                <c:pt idx="122">
                  <c:v>323</c:v>
                </c:pt>
                <c:pt idx="123">
                  <c:v>83</c:v>
                </c:pt>
                <c:pt idx="124">
                  <c:v>71</c:v>
                </c:pt>
                <c:pt idx="125">
                  <c:v>39</c:v>
                </c:pt>
                <c:pt idx="126">
                  <c:v>100</c:v>
                </c:pt>
                <c:pt idx="127">
                  <c:v>122</c:v>
                </c:pt>
                <c:pt idx="128">
                  <c:v>117</c:v>
                </c:pt>
                <c:pt idx="129">
                  <c:v>180</c:v>
                </c:pt>
                <c:pt idx="130">
                  <c:v>182</c:v>
                </c:pt>
                <c:pt idx="131">
                  <c:v>6</c:v>
                </c:pt>
                <c:pt idx="132">
                  <c:v>108</c:v>
                </c:pt>
                <c:pt idx="133">
                  <c:v>65</c:v>
                </c:pt>
                <c:pt idx="134">
                  <c:v>129</c:v>
                </c:pt>
                <c:pt idx="135">
                  <c:v>139</c:v>
                </c:pt>
                <c:pt idx="136">
                  <c:v>53</c:v>
                </c:pt>
                <c:pt idx="137">
                  <c:v>274</c:v>
                </c:pt>
                <c:pt idx="138">
                  <c:v>182</c:v>
                </c:pt>
                <c:pt idx="139">
                  <c:v>143</c:v>
                </c:pt>
                <c:pt idx="140">
                  <c:v>137</c:v>
                </c:pt>
                <c:pt idx="141">
                  <c:v>91</c:v>
                </c:pt>
                <c:pt idx="142">
                  <c:v>20</c:v>
                </c:pt>
                <c:pt idx="143">
                  <c:v>343</c:v>
                </c:pt>
                <c:pt idx="144">
                  <c:v>82</c:v>
                </c:pt>
                <c:pt idx="145">
                  <c:v>388</c:v>
                </c:pt>
                <c:pt idx="146">
                  <c:v>150</c:v>
                </c:pt>
                <c:pt idx="147">
                  <c:v>74</c:v>
                </c:pt>
                <c:pt idx="148">
                  <c:v>548</c:v>
                </c:pt>
                <c:pt idx="149">
                  <c:v>87</c:v>
                </c:pt>
                <c:pt idx="150">
                  <c:v>100</c:v>
                </c:pt>
                <c:pt idx="151">
                  <c:v>161</c:v>
                </c:pt>
                <c:pt idx="152">
                  <c:v>176</c:v>
                </c:pt>
                <c:pt idx="153">
                  <c:v>130</c:v>
                </c:pt>
                <c:pt idx="154">
                  <c:v>40</c:v>
                </c:pt>
                <c:pt idx="155">
                  <c:v>228</c:v>
                </c:pt>
                <c:pt idx="156">
                  <c:v>115</c:v>
                </c:pt>
                <c:pt idx="157">
                  <c:v>20</c:v>
                </c:pt>
                <c:pt idx="158">
                  <c:v>485</c:v>
                </c:pt>
                <c:pt idx="159">
                  <c:v>733</c:v>
                </c:pt>
                <c:pt idx="160">
                  <c:v>12</c:v>
                </c:pt>
                <c:pt idx="161">
                  <c:v>66</c:v>
                </c:pt>
                <c:pt idx="162">
                  <c:v>110</c:v>
                </c:pt>
                <c:pt idx="163">
                  <c:v>73</c:v>
                </c:pt>
                <c:pt idx="164">
                  <c:v>231</c:v>
                </c:pt>
                <c:pt idx="165">
                  <c:v>181</c:v>
                </c:pt>
                <c:pt idx="166">
                  <c:v>30</c:v>
                </c:pt>
                <c:pt idx="167">
                  <c:v>129</c:v>
                </c:pt>
                <c:pt idx="168">
                  <c:v>207</c:v>
                </c:pt>
                <c:pt idx="169">
                  <c:v>123</c:v>
                </c:pt>
                <c:pt idx="170">
                  <c:v>139</c:v>
                </c:pt>
                <c:pt idx="171">
                  <c:v>114</c:v>
                </c:pt>
                <c:pt idx="172">
                  <c:v>68</c:v>
                </c:pt>
                <c:pt idx="173">
                  <c:v>152</c:v>
                </c:pt>
                <c:pt idx="174">
                  <c:v>96</c:v>
                </c:pt>
                <c:pt idx="175">
                  <c:v>21</c:v>
                </c:pt>
                <c:pt idx="176">
                  <c:v>164</c:v>
                </c:pt>
                <c:pt idx="177">
                  <c:v>473</c:v>
                </c:pt>
                <c:pt idx="178">
                  <c:v>257</c:v>
                </c:pt>
                <c:pt idx="179">
                  <c:v>155</c:v>
                </c:pt>
                <c:pt idx="180">
                  <c:v>195</c:v>
                </c:pt>
                <c:pt idx="181">
                  <c:v>81</c:v>
                </c:pt>
                <c:pt idx="182">
                  <c:v>55</c:v>
                </c:pt>
                <c:pt idx="183">
                  <c:v>146</c:v>
                </c:pt>
                <c:pt idx="184">
                  <c:v>267</c:v>
                </c:pt>
                <c:pt idx="185">
                  <c:v>39</c:v>
                </c:pt>
                <c:pt idx="186">
                  <c:v>148</c:v>
                </c:pt>
                <c:pt idx="187">
                  <c:v>71</c:v>
                </c:pt>
                <c:pt idx="188">
                  <c:v>373</c:v>
                </c:pt>
                <c:pt idx="189">
                  <c:v>244</c:v>
                </c:pt>
                <c:pt idx="190">
                  <c:v>102</c:v>
                </c:pt>
                <c:pt idx="191">
                  <c:v>203</c:v>
                </c:pt>
                <c:pt idx="192">
                  <c:v>163</c:v>
                </c:pt>
                <c:pt idx="193">
                  <c:v>57</c:v>
                </c:pt>
                <c:pt idx="194">
                  <c:v>94</c:v>
                </c:pt>
                <c:pt idx="195">
                  <c:v>175</c:v>
                </c:pt>
                <c:pt idx="196">
                  <c:v>50</c:v>
                </c:pt>
                <c:pt idx="197">
                  <c:v>309</c:v>
                </c:pt>
                <c:pt idx="198">
                  <c:v>65</c:v>
                </c:pt>
                <c:pt idx="199">
                  <c:v>94</c:v>
                </c:pt>
                <c:pt idx="200">
                  <c:v>153</c:v>
                </c:pt>
                <c:pt idx="201">
                  <c:v>325</c:v>
                </c:pt>
                <c:pt idx="202">
                  <c:v>293</c:v>
                </c:pt>
                <c:pt idx="203">
                  <c:v>4</c:v>
                </c:pt>
                <c:pt idx="204">
                  <c:v>163</c:v>
                </c:pt>
                <c:pt idx="205">
                  <c:v>163</c:v>
                </c:pt>
                <c:pt idx="206">
                  <c:v>60</c:v>
                </c:pt>
                <c:pt idx="207">
                  <c:v>79</c:v>
                </c:pt>
                <c:pt idx="208">
                  <c:v>110</c:v>
                </c:pt>
                <c:pt idx="209">
                  <c:v>300</c:v>
                </c:pt>
                <c:pt idx="210">
                  <c:v>68</c:v>
                </c:pt>
                <c:pt idx="211">
                  <c:v>136</c:v>
                </c:pt>
                <c:pt idx="212">
                  <c:v>179</c:v>
                </c:pt>
                <c:pt idx="213">
                  <c:v>13</c:v>
                </c:pt>
                <c:pt idx="214">
                  <c:v>164</c:v>
                </c:pt>
                <c:pt idx="215">
                  <c:v>49</c:v>
                </c:pt>
                <c:pt idx="216">
                  <c:v>53</c:v>
                </c:pt>
                <c:pt idx="217">
                  <c:v>118</c:v>
                </c:pt>
                <c:pt idx="218">
                  <c:v>126</c:v>
                </c:pt>
                <c:pt idx="219">
                  <c:v>85</c:v>
                </c:pt>
                <c:pt idx="220">
                  <c:v>322</c:v>
                </c:pt>
                <c:pt idx="221">
                  <c:v>66</c:v>
                </c:pt>
                <c:pt idx="222">
                  <c:v>75</c:v>
                </c:pt>
                <c:pt idx="223">
                  <c:v>167</c:v>
                </c:pt>
                <c:pt idx="224">
                  <c:v>78</c:v>
                </c:pt>
                <c:pt idx="225">
                  <c:v>182</c:v>
                </c:pt>
                <c:pt idx="226">
                  <c:v>56</c:v>
                </c:pt>
                <c:pt idx="227">
                  <c:v>168</c:v>
                </c:pt>
                <c:pt idx="228">
                  <c:v>239</c:v>
                </c:pt>
                <c:pt idx="229">
                  <c:v>148</c:v>
                </c:pt>
                <c:pt idx="230">
                  <c:v>20</c:v>
                </c:pt>
                <c:pt idx="231">
                  <c:v>91</c:v>
                </c:pt>
                <c:pt idx="232">
                  <c:v>6</c:v>
                </c:pt>
                <c:pt idx="233">
                  <c:v>33</c:v>
                </c:pt>
                <c:pt idx="23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3F-42E3-B6E8-24DB3290CA21}"/>
            </c:ext>
          </c:extLst>
        </c:ser>
        <c:ser>
          <c:idx val="1"/>
          <c:order val="1"/>
          <c:tx>
            <c:strRef>
              <c:f>'[4]Cifras SD'!$Q$27</c:f>
              <c:strCache>
                <c:ptCount val="1"/>
                <c:pt idx="0">
                  <c:v>Tiempo COSEDE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'[4]Cifras SD'!$J$27:$J$262</c:f>
              <c:strCache>
                <c:ptCount val="236"/>
                <c:pt idx="0">
                  <c:v>Fecha Resolución</c:v>
                </c:pt>
                <c:pt idx="1">
                  <c:v>2014-09-02</c:v>
                </c:pt>
                <c:pt idx="2">
                  <c:v>2013-04-01</c:v>
                </c:pt>
                <c:pt idx="3">
                  <c:v>2019-05-02</c:v>
                </c:pt>
                <c:pt idx="4">
                  <c:v>2020-02-10</c:v>
                </c:pt>
                <c:pt idx="5">
                  <c:v>2017-04-21</c:v>
                </c:pt>
                <c:pt idx="6">
                  <c:v>2018-10-17</c:v>
                </c:pt>
                <c:pt idx="7">
                  <c:v>2020-08-18</c:v>
                </c:pt>
                <c:pt idx="8">
                  <c:v>2021-01-07</c:v>
                </c:pt>
                <c:pt idx="9">
                  <c:v>2019-01-31</c:v>
                </c:pt>
                <c:pt idx="10">
                  <c:v>2017-09-05</c:v>
                </c:pt>
                <c:pt idx="11">
                  <c:v>2023-03-02</c:v>
                </c:pt>
                <c:pt idx="12">
                  <c:v>2016-11-21</c:v>
                </c:pt>
                <c:pt idx="13">
                  <c:v>2023-05-25</c:v>
                </c:pt>
                <c:pt idx="14">
                  <c:v>2017-05-11</c:v>
                </c:pt>
                <c:pt idx="15">
                  <c:v>2015-03-02</c:v>
                </c:pt>
                <c:pt idx="16">
                  <c:v>2016-08-19</c:v>
                </c:pt>
                <c:pt idx="17">
                  <c:v>2015-09-18</c:v>
                </c:pt>
                <c:pt idx="18">
                  <c:v>2018-05-30</c:v>
                </c:pt>
                <c:pt idx="19">
                  <c:v>2019-09-19</c:v>
                </c:pt>
                <c:pt idx="20">
                  <c:v>2021-01-07</c:v>
                </c:pt>
                <c:pt idx="21">
                  <c:v>2021-01-26</c:v>
                </c:pt>
                <c:pt idx="22">
                  <c:v>2022-07-22</c:v>
                </c:pt>
                <c:pt idx="23">
                  <c:v>2018-04-27</c:v>
                </c:pt>
                <c:pt idx="24">
                  <c:v>2017-09-28</c:v>
                </c:pt>
                <c:pt idx="25">
                  <c:v>2017-04-07</c:v>
                </c:pt>
                <c:pt idx="26">
                  <c:v>2014-06-30</c:v>
                </c:pt>
                <c:pt idx="27">
                  <c:v>2014-12-18</c:v>
                </c:pt>
                <c:pt idx="28">
                  <c:v>2023-09-14</c:v>
                </c:pt>
                <c:pt idx="29">
                  <c:v>2016-11-08</c:v>
                </c:pt>
                <c:pt idx="30">
                  <c:v>2017-03-14</c:v>
                </c:pt>
                <c:pt idx="31">
                  <c:v>2019-04-30</c:v>
                </c:pt>
                <c:pt idx="32">
                  <c:v>2018-03-23</c:v>
                </c:pt>
                <c:pt idx="33">
                  <c:v>2020-06-29</c:v>
                </c:pt>
                <c:pt idx="34">
                  <c:v>2015-05-21</c:v>
                </c:pt>
                <c:pt idx="35">
                  <c:v>2017-04-12</c:v>
                </c:pt>
                <c:pt idx="36">
                  <c:v>2017-03-10</c:v>
                </c:pt>
                <c:pt idx="37">
                  <c:v>2019-01-30</c:v>
                </c:pt>
                <c:pt idx="38">
                  <c:v>2015-09-18</c:v>
                </c:pt>
                <c:pt idx="39">
                  <c:v>2015-09-21</c:v>
                </c:pt>
                <c:pt idx="40">
                  <c:v>2017-03-02</c:v>
                </c:pt>
                <c:pt idx="41">
                  <c:v>2021-09-30</c:v>
                </c:pt>
                <c:pt idx="42">
                  <c:v>2024-12-17</c:v>
                </c:pt>
                <c:pt idx="43">
                  <c:v>2017-11-23</c:v>
                </c:pt>
                <c:pt idx="44">
                  <c:v>2016-08-26</c:v>
                </c:pt>
                <c:pt idx="45">
                  <c:v>2015-10-15</c:v>
                </c:pt>
                <c:pt idx="46">
                  <c:v>2015-06-24</c:v>
                </c:pt>
                <c:pt idx="47">
                  <c:v>2017-12-18</c:v>
                </c:pt>
                <c:pt idx="48">
                  <c:v>2017-01-25</c:v>
                </c:pt>
                <c:pt idx="49">
                  <c:v>2016-10-20</c:v>
                </c:pt>
                <c:pt idx="50">
                  <c:v>2017-07-17</c:v>
                </c:pt>
                <c:pt idx="51">
                  <c:v>2023-04-14</c:v>
                </c:pt>
                <c:pt idx="52">
                  <c:v>2017-02-14</c:v>
                </c:pt>
                <c:pt idx="53">
                  <c:v>2017-03-17</c:v>
                </c:pt>
                <c:pt idx="54">
                  <c:v>2024-05-29</c:v>
                </c:pt>
                <c:pt idx="55">
                  <c:v>2017-03-30</c:v>
                </c:pt>
                <c:pt idx="56">
                  <c:v>2016-12-21</c:v>
                </c:pt>
                <c:pt idx="57">
                  <c:v>2015-03-06</c:v>
                </c:pt>
                <c:pt idx="58">
                  <c:v>2017-08-04</c:v>
                </c:pt>
                <c:pt idx="59">
                  <c:v>2023-09-18</c:v>
                </c:pt>
                <c:pt idx="60">
                  <c:v>2014-10-03</c:v>
                </c:pt>
                <c:pt idx="61">
                  <c:v>2017-03-28</c:v>
                </c:pt>
                <c:pt idx="62">
                  <c:v>2017-05-15</c:v>
                </c:pt>
                <c:pt idx="63">
                  <c:v>2018-01-31</c:v>
                </c:pt>
                <c:pt idx="64">
                  <c:v>2016-05-17</c:v>
                </c:pt>
                <c:pt idx="65">
                  <c:v>2016-07-06</c:v>
                </c:pt>
                <c:pt idx="66">
                  <c:v>2016-03-22</c:v>
                </c:pt>
                <c:pt idx="67">
                  <c:v>2017-03-21</c:v>
                </c:pt>
                <c:pt idx="68">
                  <c:v>2015-05-29</c:v>
                </c:pt>
                <c:pt idx="69">
                  <c:v>2017-05-10</c:v>
                </c:pt>
                <c:pt idx="70">
                  <c:v>2017-09-18</c:v>
                </c:pt>
                <c:pt idx="71">
                  <c:v>2017-08-31</c:v>
                </c:pt>
                <c:pt idx="72">
                  <c:v>2014-12-18</c:v>
                </c:pt>
                <c:pt idx="73">
                  <c:v>2017-02-13</c:v>
                </c:pt>
                <c:pt idx="74">
                  <c:v>2020-02-14</c:v>
                </c:pt>
                <c:pt idx="75">
                  <c:v>2019-05-23</c:v>
                </c:pt>
                <c:pt idx="76">
                  <c:v>2018-05-23</c:v>
                </c:pt>
                <c:pt idx="77">
                  <c:v>2021-05-21</c:v>
                </c:pt>
                <c:pt idx="78">
                  <c:v>2016-08-17</c:v>
                </c:pt>
                <c:pt idx="79">
                  <c:v>2014-04-25</c:v>
                </c:pt>
                <c:pt idx="80">
                  <c:v>2017-01-27</c:v>
                </c:pt>
                <c:pt idx="81">
                  <c:v>2017-03-14</c:v>
                </c:pt>
                <c:pt idx="82">
                  <c:v>2017-03-30</c:v>
                </c:pt>
                <c:pt idx="83">
                  <c:v>2022-07-08</c:v>
                </c:pt>
                <c:pt idx="84">
                  <c:v>2017-04-10</c:v>
                </c:pt>
                <c:pt idx="85">
                  <c:v>2020-06-25</c:v>
                </c:pt>
                <c:pt idx="86">
                  <c:v>2017-03-22</c:v>
                </c:pt>
                <c:pt idx="87">
                  <c:v>2023-12-04</c:v>
                </c:pt>
                <c:pt idx="88">
                  <c:v>2018-03-08</c:v>
                </c:pt>
                <c:pt idx="89">
                  <c:v>2017-03-14</c:v>
                </c:pt>
                <c:pt idx="90">
                  <c:v>2018-05-04</c:v>
                </c:pt>
                <c:pt idx="91">
                  <c:v>2019-05-22</c:v>
                </c:pt>
                <c:pt idx="92">
                  <c:v>2022-10-21</c:v>
                </c:pt>
                <c:pt idx="93">
                  <c:v>2019-07-16</c:v>
                </c:pt>
                <c:pt idx="94">
                  <c:v>2018-12-03</c:v>
                </c:pt>
                <c:pt idx="95">
                  <c:v>2017-01-27</c:v>
                </c:pt>
                <c:pt idx="96">
                  <c:v>2015-06-25</c:v>
                </c:pt>
                <c:pt idx="97">
                  <c:v>2015-02-21</c:v>
                </c:pt>
                <c:pt idx="98">
                  <c:v>2024-01-16</c:v>
                </c:pt>
                <c:pt idx="99">
                  <c:v>2024-01-10</c:v>
                </c:pt>
                <c:pt idx="100">
                  <c:v>2015-11-27</c:v>
                </c:pt>
                <c:pt idx="101">
                  <c:v>2016-10-31</c:v>
                </c:pt>
                <c:pt idx="102">
                  <c:v>2023-12-29</c:v>
                </c:pt>
                <c:pt idx="103">
                  <c:v>2017-03-30</c:v>
                </c:pt>
                <c:pt idx="104">
                  <c:v>2017-02-14</c:v>
                </c:pt>
                <c:pt idx="105">
                  <c:v>2016-02-03</c:v>
                </c:pt>
                <c:pt idx="106">
                  <c:v>2017-06-09</c:v>
                </c:pt>
                <c:pt idx="107">
                  <c:v>2020-04-03</c:v>
                </c:pt>
                <c:pt idx="108">
                  <c:v>2018-08-13</c:v>
                </c:pt>
                <c:pt idx="109">
                  <c:v>2022-01-28</c:v>
                </c:pt>
                <c:pt idx="110">
                  <c:v>2015-02-02</c:v>
                </c:pt>
                <c:pt idx="111">
                  <c:v>2015-08-28</c:v>
                </c:pt>
                <c:pt idx="112">
                  <c:v>2015-01-15</c:v>
                </c:pt>
                <c:pt idx="113">
                  <c:v>2020-03-06</c:v>
                </c:pt>
                <c:pt idx="114">
                  <c:v>2018-08-03</c:v>
                </c:pt>
                <c:pt idx="115">
                  <c:v>2022-01-18</c:v>
                </c:pt>
                <c:pt idx="116">
                  <c:v>2015-05-04</c:v>
                </c:pt>
                <c:pt idx="117">
                  <c:v>2019-10-03</c:v>
                </c:pt>
                <c:pt idx="118">
                  <c:v>2017-06-06</c:v>
                </c:pt>
                <c:pt idx="119">
                  <c:v>2017-08-24</c:v>
                </c:pt>
                <c:pt idx="120">
                  <c:v>2021-06-11</c:v>
                </c:pt>
                <c:pt idx="121">
                  <c:v>2017-02-13</c:v>
                </c:pt>
                <c:pt idx="122">
                  <c:v>2017-03-30</c:v>
                </c:pt>
                <c:pt idx="123">
                  <c:v>2017-04-20</c:v>
                </c:pt>
                <c:pt idx="124">
                  <c:v>2016-11-25</c:v>
                </c:pt>
                <c:pt idx="125">
                  <c:v>2016-07-21</c:v>
                </c:pt>
                <c:pt idx="126">
                  <c:v>2020-08-25</c:v>
                </c:pt>
                <c:pt idx="127">
                  <c:v>2017-09-14</c:v>
                </c:pt>
                <c:pt idx="128">
                  <c:v>2023-02-10</c:v>
                </c:pt>
                <c:pt idx="129">
                  <c:v>2017-07-13</c:v>
                </c:pt>
                <c:pt idx="130">
                  <c:v>2017-03-31</c:v>
                </c:pt>
                <c:pt idx="131">
                  <c:v>2017-04-10</c:v>
                </c:pt>
                <c:pt idx="132">
                  <c:v>2020-02-10</c:v>
                </c:pt>
                <c:pt idx="133">
                  <c:v>2016-06-17</c:v>
                </c:pt>
                <c:pt idx="134">
                  <c:v>2018-12-04</c:v>
                </c:pt>
                <c:pt idx="135">
                  <c:v>2016-12-16</c:v>
                </c:pt>
                <c:pt idx="136">
                  <c:v>2017-05-22</c:v>
                </c:pt>
                <c:pt idx="137">
                  <c:v>2017-11-07</c:v>
                </c:pt>
                <c:pt idx="138">
                  <c:v>2022-04-21</c:v>
                </c:pt>
                <c:pt idx="139">
                  <c:v>2017-03-30</c:v>
                </c:pt>
                <c:pt idx="140">
                  <c:v>2017-02-15</c:v>
                </c:pt>
                <c:pt idx="141">
                  <c:v>2016-10-19</c:v>
                </c:pt>
                <c:pt idx="142">
                  <c:v>2017-04-10</c:v>
                </c:pt>
                <c:pt idx="143">
                  <c:v>2022-05-12</c:v>
                </c:pt>
                <c:pt idx="144">
                  <c:v>2017-03-30</c:v>
                </c:pt>
                <c:pt idx="145">
                  <c:v>2016-08-16</c:v>
                </c:pt>
                <c:pt idx="146">
                  <c:v>2015-05-04</c:v>
                </c:pt>
                <c:pt idx="147">
                  <c:v>2017-02-24</c:v>
                </c:pt>
                <c:pt idx="148">
                  <c:v>2019-01-22</c:v>
                </c:pt>
                <c:pt idx="149">
                  <c:v>2018-08-14</c:v>
                </c:pt>
                <c:pt idx="150">
                  <c:v>2016-08-10</c:v>
                </c:pt>
                <c:pt idx="151">
                  <c:v>2018-03-09</c:v>
                </c:pt>
                <c:pt idx="152">
                  <c:v>2017-03-14</c:v>
                </c:pt>
                <c:pt idx="153">
                  <c:v>2015-01-14</c:v>
                </c:pt>
                <c:pt idx="154">
                  <c:v>2017-01-26</c:v>
                </c:pt>
                <c:pt idx="155">
                  <c:v>2023-04-18</c:v>
                </c:pt>
                <c:pt idx="156">
                  <c:v>2019-05-22</c:v>
                </c:pt>
                <c:pt idx="157">
                  <c:v>2016-10-03</c:v>
                </c:pt>
                <c:pt idx="158">
                  <c:v>2020-12-21</c:v>
                </c:pt>
                <c:pt idx="159">
                  <c:v>2018-05-11</c:v>
                </c:pt>
                <c:pt idx="160">
                  <c:v>2022-12-28</c:v>
                </c:pt>
                <c:pt idx="161">
                  <c:v>2019-05-06</c:v>
                </c:pt>
                <c:pt idx="162">
                  <c:v>2018-12-18</c:v>
                </c:pt>
                <c:pt idx="163">
                  <c:v>2017-06-14</c:v>
                </c:pt>
                <c:pt idx="164">
                  <c:v>2019-12-05</c:v>
                </c:pt>
                <c:pt idx="165">
                  <c:v>2017-05-10</c:v>
                </c:pt>
                <c:pt idx="166">
                  <c:v>2016-08-05</c:v>
                </c:pt>
                <c:pt idx="167">
                  <c:v>2021-05-19</c:v>
                </c:pt>
                <c:pt idx="168">
                  <c:v>2014-11-27</c:v>
                </c:pt>
                <c:pt idx="169">
                  <c:v>2017-03-28</c:v>
                </c:pt>
                <c:pt idx="170">
                  <c:v>2018-03-05</c:v>
                </c:pt>
                <c:pt idx="171">
                  <c:v>2014-12-05</c:v>
                </c:pt>
                <c:pt idx="172">
                  <c:v>2018-02-05</c:v>
                </c:pt>
                <c:pt idx="173">
                  <c:v>2016-07-22</c:v>
                </c:pt>
                <c:pt idx="174">
                  <c:v>2016-11-21</c:v>
                </c:pt>
                <c:pt idx="175">
                  <c:v>2017-08-21</c:v>
                </c:pt>
                <c:pt idx="176">
                  <c:v>2023-12-18</c:v>
                </c:pt>
                <c:pt idx="177">
                  <c:v>2017-03-22</c:v>
                </c:pt>
                <c:pt idx="178">
                  <c:v>2015-06-02</c:v>
                </c:pt>
                <c:pt idx="179">
                  <c:v>2017-07-28</c:v>
                </c:pt>
                <c:pt idx="180">
                  <c:v>2016-11-23</c:v>
                </c:pt>
                <c:pt idx="181">
                  <c:v>2017-03-21</c:v>
                </c:pt>
                <c:pt idx="182">
                  <c:v>2018-05-04</c:v>
                </c:pt>
                <c:pt idx="183">
                  <c:v>2018-03-28</c:v>
                </c:pt>
                <c:pt idx="184">
                  <c:v>2015-01-28</c:v>
                </c:pt>
                <c:pt idx="185">
                  <c:v>2015-07-10</c:v>
                </c:pt>
                <c:pt idx="186">
                  <c:v>2019-01-07</c:v>
                </c:pt>
                <c:pt idx="187">
                  <c:v>2019-10-24</c:v>
                </c:pt>
                <c:pt idx="188">
                  <c:v>2018-06-21</c:v>
                </c:pt>
                <c:pt idx="189">
                  <c:v>2017-05-15</c:v>
                </c:pt>
                <c:pt idx="190">
                  <c:v>2017-06-05</c:v>
                </c:pt>
                <c:pt idx="191">
                  <c:v>2017-05-10</c:v>
                </c:pt>
                <c:pt idx="192">
                  <c:v>2017-05-29</c:v>
                </c:pt>
                <c:pt idx="193">
                  <c:v>2017-03-21</c:v>
                </c:pt>
                <c:pt idx="194">
                  <c:v>2017-12-07</c:v>
                </c:pt>
                <c:pt idx="195">
                  <c:v>2024-09-10</c:v>
                </c:pt>
                <c:pt idx="196">
                  <c:v>2017-03-28</c:v>
                </c:pt>
                <c:pt idx="197">
                  <c:v>2022-01-17</c:v>
                </c:pt>
                <c:pt idx="198">
                  <c:v>2017-01-27</c:v>
                </c:pt>
                <c:pt idx="199">
                  <c:v>2018-10-11</c:v>
                </c:pt>
                <c:pt idx="200">
                  <c:v>2021-10-06</c:v>
                </c:pt>
                <c:pt idx="201">
                  <c:v>2016-11-29</c:v>
                </c:pt>
                <c:pt idx="202">
                  <c:v>2015-03-04</c:v>
                </c:pt>
                <c:pt idx="203">
                  <c:v>2023-09-28</c:v>
                </c:pt>
                <c:pt idx="204">
                  <c:v>2020-01-29</c:v>
                </c:pt>
                <c:pt idx="205">
                  <c:v>2018-11-13</c:v>
                </c:pt>
                <c:pt idx="206">
                  <c:v>2017-03-21</c:v>
                </c:pt>
                <c:pt idx="207">
                  <c:v>2018-12-13</c:v>
                </c:pt>
                <c:pt idx="208">
                  <c:v>2018-06-19</c:v>
                </c:pt>
                <c:pt idx="209">
                  <c:v>2023-03-10</c:v>
                </c:pt>
                <c:pt idx="210">
                  <c:v>2015-01-16</c:v>
                </c:pt>
                <c:pt idx="211">
                  <c:v>2021-12-29</c:v>
                </c:pt>
                <c:pt idx="212">
                  <c:v>2018-03-07</c:v>
                </c:pt>
                <c:pt idx="213">
                  <c:v>2017-05-10</c:v>
                </c:pt>
                <c:pt idx="214">
                  <c:v>2015-04-27</c:v>
                </c:pt>
                <c:pt idx="215">
                  <c:v>2016-12-02</c:v>
                </c:pt>
                <c:pt idx="216">
                  <c:v>2021-11-17</c:v>
                </c:pt>
                <c:pt idx="217">
                  <c:v>2019-07-31</c:v>
                </c:pt>
                <c:pt idx="218">
                  <c:v>2016-07-06</c:v>
                </c:pt>
                <c:pt idx="219">
                  <c:v>2018-07-13</c:v>
                </c:pt>
                <c:pt idx="220">
                  <c:v>2016-05-12</c:v>
                </c:pt>
                <c:pt idx="221">
                  <c:v>2017-09-19</c:v>
                </c:pt>
                <c:pt idx="222">
                  <c:v>2018-03-27</c:v>
                </c:pt>
                <c:pt idx="223">
                  <c:v>2018-12-11</c:v>
                </c:pt>
                <c:pt idx="224">
                  <c:v>2017-02-13</c:v>
                </c:pt>
                <c:pt idx="225">
                  <c:v>2018-11-29</c:v>
                </c:pt>
                <c:pt idx="226">
                  <c:v>2017-04-11</c:v>
                </c:pt>
                <c:pt idx="227">
                  <c:v>2020-10-19</c:v>
                </c:pt>
                <c:pt idx="228">
                  <c:v>2016-12-02</c:v>
                </c:pt>
                <c:pt idx="229">
                  <c:v>2017-06-05</c:v>
                </c:pt>
                <c:pt idx="230">
                  <c:v>2017-03-07</c:v>
                </c:pt>
                <c:pt idx="231">
                  <c:v>2021-05-25</c:v>
                </c:pt>
                <c:pt idx="232">
                  <c:v>2017-06-05</c:v>
                </c:pt>
                <c:pt idx="233">
                  <c:v>2014-05-05</c:v>
                </c:pt>
                <c:pt idx="234">
                  <c:v>2024-07-10</c:v>
                </c:pt>
                <c:pt idx="235">
                  <c:v>2016-07-13</c:v>
                </c:pt>
              </c:strCache>
            </c:strRef>
          </c:cat>
          <c:val>
            <c:numRef>
              <c:f>'[4]Cifras SD'!$Q$28:$Q$262</c:f>
              <c:numCache>
                <c:formatCode>######################</c:formatCode>
                <c:ptCount val="235"/>
                <c:pt idx="0">
                  <c:v>1</c:v>
                </c:pt>
                <c:pt idx="1">
                  <c:v>3</c:v>
                </c:pt>
                <c:pt idx="2">
                  <c:v>9</c:v>
                </c:pt>
                <c:pt idx="3">
                  <c:v>5</c:v>
                </c:pt>
                <c:pt idx="4">
                  <c:v>12</c:v>
                </c:pt>
                <c:pt idx="5">
                  <c:v>18</c:v>
                </c:pt>
                <c:pt idx="6">
                  <c:v>6</c:v>
                </c:pt>
                <c:pt idx="7">
                  <c:v>7</c:v>
                </c:pt>
                <c:pt idx="8">
                  <c:v>9</c:v>
                </c:pt>
                <c:pt idx="9">
                  <c:v>6</c:v>
                </c:pt>
                <c:pt idx="10">
                  <c:v>4</c:v>
                </c:pt>
                <c:pt idx="11">
                  <c:v>16</c:v>
                </c:pt>
                <c:pt idx="12">
                  <c:v>4</c:v>
                </c:pt>
                <c:pt idx="13">
                  <c:v>17</c:v>
                </c:pt>
                <c:pt idx="14">
                  <c:v>16</c:v>
                </c:pt>
                <c:pt idx="15">
                  <c:v>18</c:v>
                </c:pt>
                <c:pt idx="16">
                  <c:v>9</c:v>
                </c:pt>
                <c:pt idx="17">
                  <c:v>11</c:v>
                </c:pt>
                <c:pt idx="18">
                  <c:v>8</c:v>
                </c:pt>
                <c:pt idx="19">
                  <c:v>5</c:v>
                </c:pt>
                <c:pt idx="20">
                  <c:v>6</c:v>
                </c:pt>
                <c:pt idx="21">
                  <c:v>2</c:v>
                </c:pt>
                <c:pt idx="22">
                  <c:v>11</c:v>
                </c:pt>
                <c:pt idx="23">
                  <c:v>10</c:v>
                </c:pt>
                <c:pt idx="24">
                  <c:v>13</c:v>
                </c:pt>
                <c:pt idx="25">
                  <c:v>9</c:v>
                </c:pt>
                <c:pt idx="26">
                  <c:v>25</c:v>
                </c:pt>
                <c:pt idx="27">
                  <c:v>4</c:v>
                </c:pt>
                <c:pt idx="28">
                  <c:v>2</c:v>
                </c:pt>
                <c:pt idx="29">
                  <c:v>13</c:v>
                </c:pt>
                <c:pt idx="30">
                  <c:v>6</c:v>
                </c:pt>
                <c:pt idx="31">
                  <c:v>13</c:v>
                </c:pt>
                <c:pt idx="32">
                  <c:v>6</c:v>
                </c:pt>
                <c:pt idx="33">
                  <c:v>35</c:v>
                </c:pt>
                <c:pt idx="34">
                  <c:v>16</c:v>
                </c:pt>
                <c:pt idx="35">
                  <c:v>12</c:v>
                </c:pt>
                <c:pt idx="36">
                  <c:v>6</c:v>
                </c:pt>
                <c:pt idx="37">
                  <c:v>22</c:v>
                </c:pt>
                <c:pt idx="38">
                  <c:v>15</c:v>
                </c:pt>
                <c:pt idx="39">
                  <c:v>10</c:v>
                </c:pt>
                <c:pt idx="40">
                  <c:v>2</c:v>
                </c:pt>
                <c:pt idx="41">
                  <c:v>1</c:v>
                </c:pt>
                <c:pt idx="42">
                  <c:v>10</c:v>
                </c:pt>
                <c:pt idx="43">
                  <c:v>10</c:v>
                </c:pt>
                <c:pt idx="44">
                  <c:v>8</c:v>
                </c:pt>
                <c:pt idx="45">
                  <c:v>12</c:v>
                </c:pt>
                <c:pt idx="46">
                  <c:v>2</c:v>
                </c:pt>
                <c:pt idx="47">
                  <c:v>5</c:v>
                </c:pt>
                <c:pt idx="48">
                  <c:v>9</c:v>
                </c:pt>
                <c:pt idx="49">
                  <c:v>18</c:v>
                </c:pt>
                <c:pt idx="50">
                  <c:v>3</c:v>
                </c:pt>
                <c:pt idx="51">
                  <c:v>8</c:v>
                </c:pt>
                <c:pt idx="52">
                  <c:v>14</c:v>
                </c:pt>
                <c:pt idx="53">
                  <c:v>3</c:v>
                </c:pt>
                <c:pt idx="54">
                  <c:v>8</c:v>
                </c:pt>
                <c:pt idx="55">
                  <c:v>7</c:v>
                </c:pt>
                <c:pt idx="56">
                  <c:v>20</c:v>
                </c:pt>
                <c:pt idx="57">
                  <c:v>15</c:v>
                </c:pt>
                <c:pt idx="58">
                  <c:v>4</c:v>
                </c:pt>
                <c:pt idx="59">
                  <c:v>1</c:v>
                </c:pt>
                <c:pt idx="60">
                  <c:v>19</c:v>
                </c:pt>
                <c:pt idx="61">
                  <c:v>17</c:v>
                </c:pt>
                <c:pt idx="62">
                  <c:v>7</c:v>
                </c:pt>
                <c:pt idx="63">
                  <c:v>10</c:v>
                </c:pt>
                <c:pt idx="64">
                  <c:v>13</c:v>
                </c:pt>
                <c:pt idx="65">
                  <c:v>15</c:v>
                </c:pt>
                <c:pt idx="66">
                  <c:v>17</c:v>
                </c:pt>
                <c:pt idx="67">
                  <c:v>31</c:v>
                </c:pt>
                <c:pt idx="68">
                  <c:v>17</c:v>
                </c:pt>
                <c:pt idx="69">
                  <c:v>11</c:v>
                </c:pt>
                <c:pt idx="70">
                  <c:v>9</c:v>
                </c:pt>
                <c:pt idx="71">
                  <c:v>25</c:v>
                </c:pt>
                <c:pt idx="72">
                  <c:v>7</c:v>
                </c:pt>
                <c:pt idx="73">
                  <c:v>6</c:v>
                </c:pt>
                <c:pt idx="74">
                  <c:v>9</c:v>
                </c:pt>
                <c:pt idx="75">
                  <c:v>9</c:v>
                </c:pt>
                <c:pt idx="76">
                  <c:v>3</c:v>
                </c:pt>
                <c:pt idx="77">
                  <c:v>20</c:v>
                </c:pt>
                <c:pt idx="78">
                  <c:v>4</c:v>
                </c:pt>
                <c:pt idx="79">
                  <c:v>8</c:v>
                </c:pt>
                <c:pt idx="80">
                  <c:v>15</c:v>
                </c:pt>
                <c:pt idx="81">
                  <c:v>9</c:v>
                </c:pt>
                <c:pt idx="82">
                  <c:v>4</c:v>
                </c:pt>
                <c:pt idx="83">
                  <c:v>16</c:v>
                </c:pt>
                <c:pt idx="84">
                  <c:v>6</c:v>
                </c:pt>
                <c:pt idx="85">
                  <c:v>19</c:v>
                </c:pt>
                <c:pt idx="86">
                  <c:v>3</c:v>
                </c:pt>
                <c:pt idx="87">
                  <c:v>10</c:v>
                </c:pt>
                <c:pt idx="88">
                  <c:v>16</c:v>
                </c:pt>
                <c:pt idx="89">
                  <c:v>12</c:v>
                </c:pt>
                <c:pt idx="90">
                  <c:v>6</c:v>
                </c:pt>
                <c:pt idx="91">
                  <c:v>3</c:v>
                </c:pt>
                <c:pt idx="92">
                  <c:v>6</c:v>
                </c:pt>
                <c:pt idx="93">
                  <c:v>2</c:v>
                </c:pt>
                <c:pt idx="94">
                  <c:v>13</c:v>
                </c:pt>
                <c:pt idx="95">
                  <c:v>10</c:v>
                </c:pt>
                <c:pt idx="96">
                  <c:v>4</c:v>
                </c:pt>
                <c:pt idx="97">
                  <c:v>2</c:v>
                </c:pt>
                <c:pt idx="98">
                  <c:v>4</c:v>
                </c:pt>
                <c:pt idx="99">
                  <c:v>20</c:v>
                </c:pt>
                <c:pt idx="100">
                  <c:v>27</c:v>
                </c:pt>
                <c:pt idx="101">
                  <c:v>3</c:v>
                </c:pt>
                <c:pt idx="102">
                  <c:v>13</c:v>
                </c:pt>
                <c:pt idx="103">
                  <c:v>7</c:v>
                </c:pt>
                <c:pt idx="104">
                  <c:v>19</c:v>
                </c:pt>
                <c:pt idx="105">
                  <c:v>6</c:v>
                </c:pt>
                <c:pt idx="106">
                  <c:v>6</c:v>
                </c:pt>
                <c:pt idx="107">
                  <c:v>8</c:v>
                </c:pt>
                <c:pt idx="108">
                  <c:v>3</c:v>
                </c:pt>
                <c:pt idx="109">
                  <c:v>40</c:v>
                </c:pt>
                <c:pt idx="110">
                  <c:v>10</c:v>
                </c:pt>
                <c:pt idx="111">
                  <c:v>17</c:v>
                </c:pt>
                <c:pt idx="112">
                  <c:v>6</c:v>
                </c:pt>
                <c:pt idx="113">
                  <c:v>15</c:v>
                </c:pt>
                <c:pt idx="114">
                  <c:v>4</c:v>
                </c:pt>
                <c:pt idx="115">
                  <c:v>22</c:v>
                </c:pt>
                <c:pt idx="116">
                  <c:v>16</c:v>
                </c:pt>
                <c:pt idx="117">
                  <c:v>13</c:v>
                </c:pt>
                <c:pt idx="118">
                  <c:v>8</c:v>
                </c:pt>
                <c:pt idx="119">
                  <c:v>2</c:v>
                </c:pt>
                <c:pt idx="120">
                  <c:v>12</c:v>
                </c:pt>
                <c:pt idx="121">
                  <c:v>9</c:v>
                </c:pt>
                <c:pt idx="122">
                  <c:v>20</c:v>
                </c:pt>
                <c:pt idx="123">
                  <c:v>11</c:v>
                </c:pt>
                <c:pt idx="124">
                  <c:v>18</c:v>
                </c:pt>
                <c:pt idx="125">
                  <c:v>8</c:v>
                </c:pt>
                <c:pt idx="126">
                  <c:v>10</c:v>
                </c:pt>
                <c:pt idx="127">
                  <c:v>3</c:v>
                </c:pt>
                <c:pt idx="128">
                  <c:v>17</c:v>
                </c:pt>
                <c:pt idx="129">
                  <c:v>9</c:v>
                </c:pt>
                <c:pt idx="130">
                  <c:v>13</c:v>
                </c:pt>
                <c:pt idx="131">
                  <c:v>8</c:v>
                </c:pt>
                <c:pt idx="132">
                  <c:v>10</c:v>
                </c:pt>
                <c:pt idx="133">
                  <c:v>10</c:v>
                </c:pt>
                <c:pt idx="134">
                  <c:v>11</c:v>
                </c:pt>
                <c:pt idx="135">
                  <c:v>8</c:v>
                </c:pt>
                <c:pt idx="136">
                  <c:v>10</c:v>
                </c:pt>
                <c:pt idx="137">
                  <c:v>3</c:v>
                </c:pt>
                <c:pt idx="138">
                  <c:v>12</c:v>
                </c:pt>
                <c:pt idx="139">
                  <c:v>16</c:v>
                </c:pt>
                <c:pt idx="140">
                  <c:v>9</c:v>
                </c:pt>
                <c:pt idx="141">
                  <c:v>16</c:v>
                </c:pt>
                <c:pt idx="142">
                  <c:v>3</c:v>
                </c:pt>
                <c:pt idx="143">
                  <c:v>17</c:v>
                </c:pt>
                <c:pt idx="144">
                  <c:v>15</c:v>
                </c:pt>
                <c:pt idx="145">
                  <c:v>22</c:v>
                </c:pt>
                <c:pt idx="146">
                  <c:v>15</c:v>
                </c:pt>
                <c:pt idx="147">
                  <c:v>13</c:v>
                </c:pt>
                <c:pt idx="148">
                  <c:v>13</c:v>
                </c:pt>
                <c:pt idx="149">
                  <c:v>16</c:v>
                </c:pt>
                <c:pt idx="150">
                  <c:v>13</c:v>
                </c:pt>
                <c:pt idx="151">
                  <c:v>14</c:v>
                </c:pt>
                <c:pt idx="152">
                  <c:v>16</c:v>
                </c:pt>
                <c:pt idx="153">
                  <c:v>14</c:v>
                </c:pt>
                <c:pt idx="154">
                  <c:v>3</c:v>
                </c:pt>
                <c:pt idx="155">
                  <c:v>5</c:v>
                </c:pt>
                <c:pt idx="156">
                  <c:v>19</c:v>
                </c:pt>
                <c:pt idx="157">
                  <c:v>5</c:v>
                </c:pt>
                <c:pt idx="158">
                  <c:v>10</c:v>
                </c:pt>
                <c:pt idx="159">
                  <c:v>4</c:v>
                </c:pt>
                <c:pt idx="160">
                  <c:v>10</c:v>
                </c:pt>
                <c:pt idx="161">
                  <c:v>10</c:v>
                </c:pt>
                <c:pt idx="162">
                  <c:v>20</c:v>
                </c:pt>
                <c:pt idx="163">
                  <c:v>11</c:v>
                </c:pt>
                <c:pt idx="164">
                  <c:v>15</c:v>
                </c:pt>
                <c:pt idx="165">
                  <c:v>18</c:v>
                </c:pt>
                <c:pt idx="166">
                  <c:v>3</c:v>
                </c:pt>
                <c:pt idx="167">
                  <c:v>13</c:v>
                </c:pt>
                <c:pt idx="168">
                  <c:v>9</c:v>
                </c:pt>
                <c:pt idx="169">
                  <c:v>11</c:v>
                </c:pt>
                <c:pt idx="170">
                  <c:v>28</c:v>
                </c:pt>
                <c:pt idx="171">
                  <c:v>13</c:v>
                </c:pt>
                <c:pt idx="172">
                  <c:v>19</c:v>
                </c:pt>
                <c:pt idx="173">
                  <c:v>14</c:v>
                </c:pt>
                <c:pt idx="174">
                  <c:v>16</c:v>
                </c:pt>
                <c:pt idx="175">
                  <c:v>4</c:v>
                </c:pt>
                <c:pt idx="176">
                  <c:v>18</c:v>
                </c:pt>
                <c:pt idx="177">
                  <c:v>17</c:v>
                </c:pt>
                <c:pt idx="178">
                  <c:v>13</c:v>
                </c:pt>
                <c:pt idx="179">
                  <c:v>16</c:v>
                </c:pt>
                <c:pt idx="180">
                  <c:v>17</c:v>
                </c:pt>
                <c:pt idx="181">
                  <c:v>8</c:v>
                </c:pt>
                <c:pt idx="182">
                  <c:v>10</c:v>
                </c:pt>
                <c:pt idx="183">
                  <c:v>7</c:v>
                </c:pt>
                <c:pt idx="184">
                  <c:v>21</c:v>
                </c:pt>
                <c:pt idx="185">
                  <c:v>9</c:v>
                </c:pt>
                <c:pt idx="186">
                  <c:v>7</c:v>
                </c:pt>
                <c:pt idx="187">
                  <c:v>10</c:v>
                </c:pt>
                <c:pt idx="188">
                  <c:v>17</c:v>
                </c:pt>
                <c:pt idx="189">
                  <c:v>11</c:v>
                </c:pt>
                <c:pt idx="190">
                  <c:v>15</c:v>
                </c:pt>
                <c:pt idx="191">
                  <c:v>2</c:v>
                </c:pt>
                <c:pt idx="192">
                  <c:v>17</c:v>
                </c:pt>
                <c:pt idx="193">
                  <c:v>14</c:v>
                </c:pt>
                <c:pt idx="194">
                  <c:v>3</c:v>
                </c:pt>
                <c:pt idx="195">
                  <c:v>11</c:v>
                </c:pt>
                <c:pt idx="196">
                  <c:v>5</c:v>
                </c:pt>
                <c:pt idx="197">
                  <c:v>9</c:v>
                </c:pt>
                <c:pt idx="198">
                  <c:v>18</c:v>
                </c:pt>
                <c:pt idx="199">
                  <c:v>4</c:v>
                </c:pt>
                <c:pt idx="200">
                  <c:v>12</c:v>
                </c:pt>
                <c:pt idx="201">
                  <c:v>17</c:v>
                </c:pt>
                <c:pt idx="202">
                  <c:v>4</c:v>
                </c:pt>
                <c:pt idx="203">
                  <c:v>2</c:v>
                </c:pt>
                <c:pt idx="204">
                  <c:v>9</c:v>
                </c:pt>
                <c:pt idx="205">
                  <c:v>18</c:v>
                </c:pt>
                <c:pt idx="206">
                  <c:v>11</c:v>
                </c:pt>
                <c:pt idx="207">
                  <c:v>9</c:v>
                </c:pt>
                <c:pt idx="208">
                  <c:v>4</c:v>
                </c:pt>
                <c:pt idx="209">
                  <c:v>19</c:v>
                </c:pt>
                <c:pt idx="210">
                  <c:v>2</c:v>
                </c:pt>
                <c:pt idx="211">
                  <c:v>14</c:v>
                </c:pt>
                <c:pt idx="212">
                  <c:v>18</c:v>
                </c:pt>
                <c:pt idx="213">
                  <c:v>12</c:v>
                </c:pt>
                <c:pt idx="214">
                  <c:v>9</c:v>
                </c:pt>
                <c:pt idx="215">
                  <c:v>2</c:v>
                </c:pt>
                <c:pt idx="216">
                  <c:v>6</c:v>
                </c:pt>
                <c:pt idx="217">
                  <c:v>13</c:v>
                </c:pt>
                <c:pt idx="218">
                  <c:v>12</c:v>
                </c:pt>
                <c:pt idx="219">
                  <c:v>8</c:v>
                </c:pt>
                <c:pt idx="220">
                  <c:v>8</c:v>
                </c:pt>
                <c:pt idx="221">
                  <c:v>12</c:v>
                </c:pt>
                <c:pt idx="222">
                  <c:v>14</c:v>
                </c:pt>
                <c:pt idx="223">
                  <c:v>12</c:v>
                </c:pt>
                <c:pt idx="224">
                  <c:v>12</c:v>
                </c:pt>
                <c:pt idx="225">
                  <c:v>14</c:v>
                </c:pt>
                <c:pt idx="226">
                  <c:v>4</c:v>
                </c:pt>
                <c:pt idx="227">
                  <c:v>9</c:v>
                </c:pt>
                <c:pt idx="228">
                  <c:v>15</c:v>
                </c:pt>
                <c:pt idx="229">
                  <c:v>14</c:v>
                </c:pt>
                <c:pt idx="230">
                  <c:v>2</c:v>
                </c:pt>
                <c:pt idx="231">
                  <c:v>15</c:v>
                </c:pt>
                <c:pt idx="232">
                  <c:v>9</c:v>
                </c:pt>
                <c:pt idx="233">
                  <c:v>2</c:v>
                </c:pt>
                <c:pt idx="2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3F-42E3-B6E8-24DB3290C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82177232"/>
        <c:axId val="1482175600"/>
        <c:axId val="0"/>
      </c:bar3DChart>
      <c:catAx>
        <c:axId val="148217723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>
                    <a:solidFill>
                      <a:schemeClr val="bg1"/>
                    </a:solidFill>
                  </a:rPr>
                  <a:t>2013</a:t>
                </a:r>
                <a:r>
                  <a:rPr lang="es-EC" baseline="0">
                    <a:solidFill>
                      <a:schemeClr val="bg1"/>
                    </a:solidFill>
                  </a:rPr>
                  <a:t>                              2014                            2015                                                                                     2016                                                                                               2</a:t>
                </a:r>
                <a:endParaRPr lang="es-EC">
                  <a:solidFill>
                    <a:schemeClr val="bg1"/>
                  </a:solidFill>
                </a:endParaRPr>
              </a:p>
            </c:rich>
          </c:tx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none"/>
        <c:minorTickMark val="none"/>
        <c:tickLblPos val="nextTo"/>
        <c:crossAx val="1482175600"/>
        <c:crosses val="autoZero"/>
        <c:auto val="1"/>
        <c:lblAlgn val="ctr"/>
        <c:lblOffset val="100"/>
        <c:noMultiLvlLbl val="0"/>
      </c:catAx>
      <c:valAx>
        <c:axId val="148217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Dias</a:t>
                </a:r>
                <a:r>
                  <a:rPr lang="es-EC" baseline="0"/>
                  <a:t> Transcurridos</a:t>
                </a:r>
                <a:endParaRPr lang="es-EC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######################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48217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400" b="0" i="0" u="none" strike="noStrike" baseline="0">
                <a:effectLst/>
              </a:rPr>
              <a:t>Tiempo Liquidador vs. </a:t>
            </a:r>
            <a:r>
              <a:rPr lang="es-EC"/>
              <a:t>Tiempo</a:t>
            </a:r>
            <a:r>
              <a:rPr lang="es-EC" baseline="0"/>
              <a:t> COSEDE</a:t>
            </a:r>
            <a:endParaRPr lang="es-EC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7705774426840429E-2"/>
          <c:y val="0.11723615685763028"/>
          <c:w val="0.91217142311230515"/>
          <c:h val="0.8302907617491504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'[4]Cifras SP'!$Q$27</c:f>
              <c:strCache>
                <c:ptCount val="1"/>
                <c:pt idx="0">
                  <c:v>Tiempo COSEDE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8922292745298336E-2"/>
                  <c:y val="-0.128581591392239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07-494F-979A-3CBA76FF98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'[4]Cifras SP'!$Q$27:$Q$28</c:f>
              <c:strCache>
                <c:ptCount val="2"/>
                <c:pt idx="0">
                  <c:v>Tiempo COSEDE</c:v>
                </c:pt>
                <c:pt idx="1">
                  <c:v>14</c:v>
                </c:pt>
              </c:strCache>
            </c:strRef>
          </c:cat>
          <c:val>
            <c:numRef>
              <c:f>'[4]Cifras SP'!$Q$28</c:f>
              <c:numCache>
                <c:formatCode>######################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07-494F-979A-3CBA76FF984E}"/>
            </c:ext>
          </c:extLst>
        </c:ser>
        <c:ser>
          <c:idx val="0"/>
          <c:order val="1"/>
          <c:tx>
            <c:strRef>
              <c:f>'[4]Cifras SP'!$P$27</c:f>
              <c:strCache>
                <c:ptCount val="1"/>
                <c:pt idx="0">
                  <c:v>Tiempo liquidador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0245604921708835E-2"/>
                  <c:y val="-9.8327099299948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07-494F-979A-3CBA76FF98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'[4]Cifras SP'!$Q$27:$Q$28</c:f>
              <c:strCache>
                <c:ptCount val="2"/>
                <c:pt idx="0">
                  <c:v>Tiempo COSEDE</c:v>
                </c:pt>
                <c:pt idx="1">
                  <c:v>14</c:v>
                </c:pt>
              </c:strCache>
            </c:strRef>
          </c:cat>
          <c:val>
            <c:numRef>
              <c:f>'[4]Cifras SP'!$P$28</c:f>
              <c:numCache>
                <c:formatCode>######################</c:formatCode>
                <c:ptCount val="1"/>
                <c:pt idx="0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07-494F-979A-3CBA76FF9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82176144"/>
        <c:axId val="1482179408"/>
        <c:axId val="0"/>
      </c:bar3DChart>
      <c:catAx>
        <c:axId val="14821761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82179408"/>
        <c:crosses val="autoZero"/>
        <c:auto val="1"/>
        <c:lblAlgn val="ctr"/>
        <c:lblOffset val="100"/>
        <c:noMultiLvlLbl val="0"/>
      </c:catAx>
      <c:valAx>
        <c:axId val="1482179408"/>
        <c:scaling>
          <c:orientation val="minMax"/>
          <c:max val="50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Dias</a:t>
                </a:r>
                <a:r>
                  <a:rPr lang="es-EC" baseline="0"/>
                  <a:t> Transcurridos</a:t>
                </a:r>
                <a:endParaRPr lang="es-EC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482176144"/>
        <c:crosses val="autoZero"/>
        <c:crossBetween val="between"/>
        <c:majorUnit val="5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Tiempo</a:t>
            </a:r>
            <a:r>
              <a:rPr lang="es-EC" baseline="0"/>
              <a:t> COSEDE vs. Tiempo Liquidador</a:t>
            </a:r>
            <a:endParaRPr lang="es-EC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'[4]Cifras SP'!$C$32</c:f>
              <c:strCache>
                <c:ptCount val="1"/>
                <c:pt idx="0">
                  <c:v>Tiempo liquidador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'[4]Cifras SP'!$B$33:$B$36</c:f>
              <c:strCache>
                <c:ptCount val="4"/>
                <c:pt idx="0">
                  <c:v>BDD Dic 22</c:v>
                </c:pt>
                <c:pt idx="1">
                  <c:v>BDDM1 Mar24</c:v>
                </c:pt>
                <c:pt idx="2">
                  <c:v>BDDM2 Sep24</c:v>
                </c:pt>
                <c:pt idx="3">
                  <c:v>BDDM3 Dic24</c:v>
                </c:pt>
              </c:strCache>
            </c:strRef>
          </c:cat>
          <c:val>
            <c:numRef>
              <c:f>'[4]Cifras SP'!$C$33:$C$36</c:f>
              <c:numCache>
                <c:formatCode>######################</c:formatCode>
                <c:ptCount val="4"/>
                <c:pt idx="0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4-412B-899D-EB3FE6C7A8E9}"/>
            </c:ext>
          </c:extLst>
        </c:ser>
        <c:ser>
          <c:idx val="1"/>
          <c:order val="1"/>
          <c:tx>
            <c:strRef>
              <c:f>'[4]Cifras SP'!$D$32</c:f>
              <c:strCache>
                <c:ptCount val="1"/>
                <c:pt idx="0">
                  <c:v>Tiempo COSEDE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'[4]Cifras SP'!$B$33:$B$36</c:f>
              <c:strCache>
                <c:ptCount val="4"/>
                <c:pt idx="0">
                  <c:v>BDD Dic 22</c:v>
                </c:pt>
                <c:pt idx="1">
                  <c:v>BDDM1 Mar24</c:v>
                </c:pt>
                <c:pt idx="2">
                  <c:v>BDDM2 Sep24</c:v>
                </c:pt>
                <c:pt idx="3">
                  <c:v>BDDM3 Dic24</c:v>
                </c:pt>
              </c:strCache>
            </c:strRef>
          </c:cat>
          <c:val>
            <c:numRef>
              <c:f>'[4]Cifras SP'!$D$33:$D$36</c:f>
              <c:numCache>
                <c:formatCode>######################</c:formatCode>
                <c:ptCount val="4"/>
                <c:pt idx="0">
                  <c:v>14</c:v>
                </c:pt>
                <c:pt idx="1">
                  <c:v>3</c:v>
                </c:pt>
                <c:pt idx="2">
                  <c:v>3</c:v>
                </c:pt>
                <c:pt idx="3" formatCode="General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4-412B-899D-EB3FE6C7A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82170160"/>
        <c:axId val="1482176688"/>
      </c:barChart>
      <c:catAx>
        <c:axId val="1482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482176688"/>
        <c:crosses val="autoZero"/>
        <c:auto val="1"/>
        <c:lblAlgn val="ctr"/>
        <c:lblOffset val="100"/>
        <c:noMultiLvlLbl val="0"/>
      </c:catAx>
      <c:valAx>
        <c:axId val="1482176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##############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482170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400" b="0" i="0" u="none" strike="noStrike" baseline="0">
                <a:effectLst/>
              </a:rPr>
              <a:t>Tiempo Liquidador </a:t>
            </a:r>
            <a:endParaRPr lang="es-EC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7705774426840429E-2"/>
          <c:y val="0.11723615685763028"/>
          <c:w val="0.91217142311230515"/>
          <c:h val="0.83029076174915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'[4]Cifras SP'!$P$27</c:f>
              <c:strCache>
                <c:ptCount val="1"/>
                <c:pt idx="0">
                  <c:v>Tiempo liquidador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0245604921708835E-2"/>
                  <c:y val="-9.8327099299948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20-4F99-BED9-14A88A54D1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'[4]Cifras SP'!$Q$27:$Q$28</c:f>
              <c:strCache>
                <c:ptCount val="2"/>
                <c:pt idx="0">
                  <c:v>Tiempo COSEDE</c:v>
                </c:pt>
                <c:pt idx="1">
                  <c:v>14</c:v>
                </c:pt>
              </c:strCache>
            </c:strRef>
          </c:cat>
          <c:val>
            <c:numRef>
              <c:f>'[4]Cifras SP'!$P$28</c:f>
              <c:numCache>
                <c:formatCode>######################</c:formatCode>
                <c:ptCount val="1"/>
                <c:pt idx="0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20-4F99-BED9-14A88A54D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82179952"/>
        <c:axId val="1482171248"/>
        <c:axId val="0"/>
      </c:bar3DChart>
      <c:catAx>
        <c:axId val="14821799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82171248"/>
        <c:crosses val="autoZero"/>
        <c:auto val="1"/>
        <c:lblAlgn val="ctr"/>
        <c:lblOffset val="100"/>
        <c:noMultiLvlLbl val="0"/>
      </c:catAx>
      <c:valAx>
        <c:axId val="1482171248"/>
        <c:scaling>
          <c:orientation val="minMax"/>
          <c:max val="50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Dias</a:t>
                </a:r>
                <a:r>
                  <a:rPr lang="es-EC" baseline="0"/>
                  <a:t> Transcurridos</a:t>
                </a:r>
                <a:endParaRPr lang="es-EC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482179952"/>
        <c:crosses val="autoZero"/>
        <c:crossBetween val="between"/>
        <c:majorUnit val="5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0</xdr:row>
      <xdr:rowOff>22860</xdr:rowOff>
    </xdr:from>
    <xdr:to>
      <xdr:col>4</xdr:col>
      <xdr:colOff>22860</xdr:colOff>
      <xdr:row>4</xdr:row>
      <xdr:rowOff>153217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960" y="22860"/>
          <a:ext cx="1897380" cy="8313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0</xdr:row>
      <xdr:rowOff>0</xdr:rowOff>
    </xdr:from>
    <xdr:to>
      <xdr:col>12</xdr:col>
      <xdr:colOff>609703</xdr:colOff>
      <xdr:row>20</xdr:row>
      <xdr:rowOff>119679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A389292-FC7C-4041-AC39-94903AB2C0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3081337</xdr:colOff>
      <xdr:row>38</xdr:row>
      <xdr:rowOff>14287</xdr:rowOff>
    </xdr:from>
    <xdr:to>
      <xdr:col>5</xdr:col>
      <xdr:colOff>509587</xdr:colOff>
      <xdr:row>55</xdr:row>
      <xdr:rowOff>4762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7F703BF-6495-4B56-B7C7-687929897F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37</xdr:row>
      <xdr:rowOff>0</xdr:rowOff>
    </xdr:from>
    <xdr:to>
      <xdr:col>15</xdr:col>
      <xdr:colOff>714478</xdr:colOff>
      <xdr:row>57</xdr:row>
      <xdr:rowOff>119679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F74D454-95AD-4063-9361-BC897E6A74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0.46638</cdr:x>
      <cdr:y>0.79927</cdr:y>
    </cdr:from>
    <cdr:to>
      <cdr:x>1</cdr:x>
      <cdr:y>0.90309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4095853" y="2684083"/>
          <a:ext cx="4686300" cy="3486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C" sz="1100" baseline="0"/>
            <a:t>2022             </a:t>
          </a:r>
          <a:endParaRPr lang="es-EC" sz="1100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0.46638</cdr:x>
      <cdr:y>0.79927</cdr:y>
    </cdr:from>
    <cdr:to>
      <cdr:x>1</cdr:x>
      <cdr:y>0.90309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4095853" y="2684083"/>
          <a:ext cx="4686300" cy="3486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C" sz="1100" baseline="0"/>
            <a:t>2022             </a:t>
          </a:r>
          <a:endParaRPr lang="es-EC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106681</xdr:rowOff>
    </xdr:from>
    <xdr:to>
      <xdr:col>3</xdr:col>
      <xdr:colOff>774396</xdr:colOff>
      <xdr:row>4</xdr:row>
      <xdr:rowOff>167641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" y="106681"/>
          <a:ext cx="1825956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66261</xdr:colOff>
      <xdr:row>0</xdr:row>
      <xdr:rowOff>0</xdr:rowOff>
    </xdr:from>
    <xdr:to>
      <xdr:col>3</xdr:col>
      <xdr:colOff>1697182</xdr:colOff>
      <xdr:row>4</xdr:row>
      <xdr:rowOff>138083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04" y="0"/>
          <a:ext cx="1997426" cy="8752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0</xdr:rowOff>
    </xdr:from>
    <xdr:to>
      <xdr:col>2</xdr:col>
      <xdr:colOff>538739</xdr:colOff>
      <xdr:row>4</xdr:row>
      <xdr:rowOff>135006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" y="0"/>
          <a:ext cx="1997426" cy="875235"/>
        </a:xfrm>
        <a:prstGeom prst="rect">
          <a:avLst/>
        </a:prstGeom>
      </xdr:spPr>
    </xdr:pic>
    <xdr:clientData/>
  </xdr:twoCellAnchor>
  <xdr:twoCellAnchor editAs="oneCell">
    <xdr:from>
      <xdr:col>1</xdr:col>
      <xdr:colOff>32658</xdr:colOff>
      <xdr:row>8</xdr:row>
      <xdr:rowOff>10885</xdr:rowOff>
    </xdr:from>
    <xdr:to>
      <xdr:col>15</xdr:col>
      <xdr:colOff>663645</xdr:colOff>
      <xdr:row>31</xdr:row>
      <xdr:rowOff>141513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EAA0D9-84FA-4A2C-9BFC-C882B1D3E3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5429" y="1458685"/>
          <a:ext cx="11952130" cy="4136571"/>
        </a:xfrm>
        <a:prstGeom prst="rect">
          <a:avLst/>
        </a:prstGeom>
      </xdr:spPr>
    </xdr:pic>
    <xdr:clientData/>
  </xdr:twoCellAnchor>
  <xdr:twoCellAnchor editAs="oneCell">
    <xdr:from>
      <xdr:col>0</xdr:col>
      <xdr:colOff>337456</xdr:colOff>
      <xdr:row>37</xdr:row>
      <xdr:rowOff>130629</xdr:rowOff>
    </xdr:from>
    <xdr:to>
      <xdr:col>15</xdr:col>
      <xdr:colOff>143958</xdr:colOff>
      <xdr:row>57</xdr:row>
      <xdr:rowOff>82933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E9DD012-639B-4178-8B2A-286C5F139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7456" y="6629400"/>
          <a:ext cx="11530416" cy="3435733"/>
        </a:xfrm>
        <a:prstGeom prst="rect">
          <a:avLst/>
        </a:prstGeom>
      </xdr:spPr>
    </xdr:pic>
    <xdr:clientData/>
  </xdr:twoCellAnchor>
  <xdr:twoCellAnchor editAs="oneCell">
    <xdr:from>
      <xdr:col>0</xdr:col>
      <xdr:colOff>315686</xdr:colOff>
      <xdr:row>59</xdr:row>
      <xdr:rowOff>0</xdr:rowOff>
    </xdr:from>
    <xdr:to>
      <xdr:col>8</xdr:col>
      <xdr:colOff>220031</xdr:colOff>
      <xdr:row>79</xdr:row>
      <xdr:rowOff>61149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AFE7A6-74C5-463A-B15C-C5A334FEC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15686" y="10330543"/>
          <a:ext cx="6141859" cy="35336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60961</xdr:rowOff>
    </xdr:from>
    <xdr:to>
      <xdr:col>2</xdr:col>
      <xdr:colOff>821055</xdr:colOff>
      <xdr:row>4</xdr:row>
      <xdr:rowOff>129845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940" y="60961"/>
          <a:ext cx="1844040" cy="8080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327660</xdr:colOff>
      <xdr:row>0</xdr:row>
      <xdr:rowOff>83821</xdr:rowOff>
    </xdr:from>
    <xdr:to>
      <xdr:col>2</xdr:col>
      <xdr:colOff>587216</xdr:colOff>
      <xdr:row>4</xdr:row>
      <xdr:rowOff>121921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" y="83821"/>
          <a:ext cx="1791176" cy="784860"/>
        </a:xfrm>
        <a:prstGeom prst="rect">
          <a:avLst/>
        </a:prstGeom>
      </xdr:spPr>
    </xdr:pic>
    <xdr:clientData/>
  </xdr:twoCellAnchor>
  <xdr:twoCellAnchor editAs="oneCell">
    <xdr:from>
      <xdr:col>0</xdr:col>
      <xdr:colOff>396240</xdr:colOff>
      <xdr:row>7</xdr:row>
      <xdr:rowOff>91440</xdr:rowOff>
    </xdr:from>
    <xdr:to>
      <xdr:col>6</xdr:col>
      <xdr:colOff>167640</xdr:colOff>
      <xdr:row>23</xdr:row>
      <xdr:rowOff>96866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" y="1371600"/>
          <a:ext cx="4442460" cy="280958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2</xdr:row>
      <xdr:rowOff>167640</xdr:rowOff>
    </xdr:from>
    <xdr:to>
      <xdr:col>9</xdr:col>
      <xdr:colOff>609600</xdr:colOff>
      <xdr:row>21</xdr:row>
      <xdr:rowOff>114300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12A679D-8BF6-4371-98BB-42B287FCB4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15239</xdr:colOff>
      <xdr:row>2</xdr:row>
      <xdr:rowOff>167640</xdr:rowOff>
    </xdr:from>
    <xdr:to>
      <xdr:col>22</xdr:col>
      <xdr:colOff>455120</xdr:colOff>
      <xdr:row>20</xdr:row>
      <xdr:rowOff>70312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7CBF4FC-9BE3-4ED6-AF37-C84350A9DD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0.50349</cdr:x>
      <cdr:y>0.92767</cdr:y>
    </cdr:from>
    <cdr:to>
      <cdr:x>0.51048</cdr:x>
      <cdr:y>0.9407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4377764" y="2944595"/>
          <a:ext cx="60777" cy="4136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EC"/>
        </a:p>
      </cdr:txBody>
    </cdr:sp>
  </cdr:relSizeAnchor>
  <cdr:relSizeAnchor xmlns:cdr="http://schemas.openxmlformats.org/drawingml/2006/chartDrawing">
    <cdr:from>
      <cdr:x>0.7451</cdr:x>
      <cdr:y>0.92574</cdr:y>
    </cdr:from>
    <cdr:to>
      <cdr:x>0.7521</cdr:x>
      <cdr:y>0.93877</cdr:y>
    </cdr:to>
    <cdr:sp macro="" textlink="">
      <cdr:nvSpPr>
        <cdr:cNvPr id="5" name="Rectángulo 4"/>
        <cdr:cNvSpPr/>
      </cdr:nvSpPr>
      <cdr:spPr>
        <a:xfrm xmlns:a="http://schemas.openxmlformats.org/drawingml/2006/main">
          <a:off x="6478593" y="2938469"/>
          <a:ext cx="60864" cy="41360"/>
        </a:xfrm>
        <a:prstGeom xmlns:a="http://schemas.openxmlformats.org/drawingml/2006/main" prst="rect">
          <a:avLst/>
        </a:prstGeom>
        <a:solidFill xmlns:a="http://schemas.openxmlformats.org/drawingml/2006/main">
          <a:srgbClr val="00B050"/>
        </a:solidFill>
        <a:ln xmlns:a="http://schemas.openxmlformats.org/drawingml/2006/main">
          <a:solidFill>
            <a:srgbClr val="00B05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C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0.05903</cdr:x>
      <cdr:y>0.79545</cdr:y>
    </cdr:from>
    <cdr:to>
      <cdr:x>1</cdr:x>
      <cdr:y>0.85597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640275" y="2827551"/>
          <a:ext cx="10206320" cy="2151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C" sz="1100"/>
            <a:t>2013                   2014                     2015                  2016</a:t>
          </a:r>
          <a:r>
            <a:rPr lang="es-EC" sz="1100" baseline="0"/>
            <a:t>                    2017                  2018                   2019                 2020                 2021                2022             2023             2024               2025     </a:t>
          </a:r>
          <a:endParaRPr lang="es-EC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ajose.iza\Downloads\REPORTE%20PEM%2028%2002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ajose.iza\Downloads\REPORTE%20PEM%2031%2012%202024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ajose.iza\Downloads\REPORTE%20PEM%2031%2001%202025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iajose.iza\Downloads\REPORTE%20PEM%2031%2003%202025.xlsx" TargetMode="External"/><Relationship Id="rId1" Type="http://schemas.openxmlformats.org/officeDocument/2006/relationships/externalLinkPath" Target="file:///C:\Users\mariajose.iza\Downloads\REPORTE%20PEM%2031%2003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fras SD"/>
      <sheetName val="Cifras SP"/>
      <sheetName val="Menú"/>
      <sheetName val="8.1"/>
      <sheetName val="8.2"/>
      <sheetName val="8.3"/>
      <sheetName val="9.1"/>
      <sheetName val="9.2"/>
    </sheetNames>
    <sheetDataSet>
      <sheetData sheetId="0">
        <row r="27">
          <cell r="J27" t="str">
            <v>Fecha Resolución</v>
          </cell>
          <cell r="M27" t="str">
            <v>Costo contingente</v>
          </cell>
          <cell r="P27" t="str">
            <v>Tiempo liquidador</v>
          </cell>
          <cell r="Q27" t="str">
            <v>Tiempo COSEDE</v>
          </cell>
        </row>
        <row r="28">
          <cell r="D28">
            <v>41876</v>
          </cell>
          <cell r="J28">
            <v>41884</v>
          </cell>
          <cell r="M28">
            <v>1721707.5700000131</v>
          </cell>
          <cell r="P28">
            <v>5</v>
          </cell>
          <cell r="Q28">
            <v>1</v>
          </cell>
          <cell r="R28">
            <v>6</v>
          </cell>
        </row>
        <row r="29">
          <cell r="D29">
            <v>41350</v>
          </cell>
          <cell r="J29">
            <v>41365</v>
          </cell>
          <cell r="M29">
            <v>53547613.940000303</v>
          </cell>
          <cell r="P29">
            <v>6</v>
          </cell>
          <cell r="Q29">
            <v>3</v>
          </cell>
          <cell r="R29">
            <v>9</v>
          </cell>
        </row>
        <row r="30">
          <cell r="D30">
            <v>43489</v>
          </cell>
          <cell r="J30">
            <v>43587</v>
          </cell>
          <cell r="M30">
            <v>51175.82</v>
          </cell>
          <cell r="P30">
            <v>58</v>
          </cell>
          <cell r="Q30">
            <v>9</v>
          </cell>
          <cell r="R30">
            <v>67</v>
          </cell>
        </row>
        <row r="31">
          <cell r="D31">
            <v>43810</v>
          </cell>
          <cell r="J31">
            <v>43871</v>
          </cell>
          <cell r="M31">
            <v>3042.82</v>
          </cell>
          <cell r="P31">
            <v>36</v>
          </cell>
          <cell r="Q31">
            <v>5</v>
          </cell>
          <cell r="R31">
            <v>41</v>
          </cell>
        </row>
        <row r="32">
          <cell r="D32">
            <v>42506</v>
          </cell>
          <cell r="J32">
            <v>42846</v>
          </cell>
          <cell r="M32">
            <v>14458.24</v>
          </cell>
          <cell r="P32">
            <v>222</v>
          </cell>
          <cell r="Q32">
            <v>12</v>
          </cell>
          <cell r="R32">
            <v>234</v>
          </cell>
        </row>
        <row r="33">
          <cell r="D33">
            <v>43272</v>
          </cell>
          <cell r="J33">
            <v>43390</v>
          </cell>
          <cell r="M33">
            <v>72248.459999999992</v>
          </cell>
          <cell r="P33">
            <v>64</v>
          </cell>
          <cell r="Q33">
            <v>18</v>
          </cell>
          <cell r="R33">
            <v>82</v>
          </cell>
        </row>
        <row r="34">
          <cell r="D34">
            <v>44013</v>
          </cell>
          <cell r="J34">
            <v>44061</v>
          </cell>
          <cell r="M34">
            <v>43302.499999999884</v>
          </cell>
          <cell r="P34">
            <v>27</v>
          </cell>
          <cell r="Q34">
            <v>6</v>
          </cell>
          <cell r="R34">
            <v>33</v>
          </cell>
        </row>
        <row r="35">
          <cell r="D35">
            <v>44103</v>
          </cell>
          <cell r="J35">
            <v>44203</v>
          </cell>
          <cell r="M35">
            <v>246669.90000000031</v>
          </cell>
          <cell r="P35">
            <v>60</v>
          </cell>
          <cell r="Q35">
            <v>7</v>
          </cell>
          <cell r="R35">
            <v>67</v>
          </cell>
        </row>
        <row r="36">
          <cell r="D36">
            <v>43385</v>
          </cell>
          <cell r="J36">
            <v>43496</v>
          </cell>
          <cell r="M36">
            <v>226286.13999999981</v>
          </cell>
          <cell r="P36">
            <v>64</v>
          </cell>
          <cell r="Q36">
            <v>9</v>
          </cell>
          <cell r="R36">
            <v>73</v>
          </cell>
        </row>
        <row r="37">
          <cell r="D37">
            <v>42733</v>
          </cell>
          <cell r="J37">
            <v>42983</v>
          </cell>
          <cell r="M37">
            <v>4118.3099999999986</v>
          </cell>
          <cell r="P37">
            <v>165</v>
          </cell>
          <cell r="Q37">
            <v>6</v>
          </cell>
          <cell r="R37">
            <v>171</v>
          </cell>
        </row>
        <row r="38">
          <cell r="D38">
            <v>44832</v>
          </cell>
          <cell r="J38">
            <v>44987</v>
          </cell>
          <cell r="M38">
            <v>175757.65</v>
          </cell>
          <cell r="P38">
            <v>99</v>
          </cell>
          <cell r="Q38">
            <v>4</v>
          </cell>
          <cell r="R38">
            <v>103</v>
          </cell>
        </row>
        <row r="39">
          <cell r="D39">
            <v>42451</v>
          </cell>
          <cell r="J39">
            <v>42695</v>
          </cell>
          <cell r="M39">
            <v>34709.06</v>
          </cell>
          <cell r="P39">
            <v>152</v>
          </cell>
          <cell r="Q39">
            <v>16</v>
          </cell>
          <cell r="R39">
            <v>168</v>
          </cell>
        </row>
        <row r="40">
          <cell r="D40">
            <v>44916</v>
          </cell>
          <cell r="J40">
            <v>45071</v>
          </cell>
          <cell r="M40">
            <v>6759.18</v>
          </cell>
          <cell r="P40">
            <v>100</v>
          </cell>
          <cell r="Q40">
            <v>4</v>
          </cell>
          <cell r="R40">
            <v>104</v>
          </cell>
        </row>
        <row r="41">
          <cell r="D41">
            <v>42550</v>
          </cell>
          <cell r="J41">
            <v>42866</v>
          </cell>
          <cell r="M41">
            <v>6045.2400000000016</v>
          </cell>
          <cell r="P41">
            <v>199</v>
          </cell>
          <cell r="Q41">
            <v>17</v>
          </cell>
          <cell r="R41">
            <v>216</v>
          </cell>
        </row>
        <row r="42">
          <cell r="D42">
            <v>41666</v>
          </cell>
          <cell r="J42">
            <v>42065</v>
          </cell>
          <cell r="M42">
            <v>37705.93</v>
          </cell>
          <cell r="P42">
            <v>257</v>
          </cell>
          <cell r="Q42">
            <v>16</v>
          </cell>
          <cell r="R42">
            <v>273</v>
          </cell>
        </row>
        <row r="43">
          <cell r="D43">
            <v>42445</v>
          </cell>
          <cell r="J43">
            <v>42601</v>
          </cell>
          <cell r="M43">
            <v>31387.62</v>
          </cell>
          <cell r="P43">
            <v>91</v>
          </cell>
          <cell r="Q43">
            <v>18</v>
          </cell>
          <cell r="R43">
            <v>109</v>
          </cell>
        </row>
        <row r="44">
          <cell r="D44">
            <v>42240</v>
          </cell>
          <cell r="J44">
            <v>42265</v>
          </cell>
          <cell r="M44">
            <v>7872238.7400000598</v>
          </cell>
          <cell r="P44">
            <v>10</v>
          </cell>
          <cell r="Q44">
            <v>9</v>
          </cell>
          <cell r="R44">
            <v>19</v>
          </cell>
        </row>
        <row r="45">
          <cell r="D45">
            <v>43098</v>
          </cell>
          <cell r="J45">
            <v>43250</v>
          </cell>
          <cell r="M45">
            <v>95011.359999999811</v>
          </cell>
          <cell r="P45">
            <v>90</v>
          </cell>
          <cell r="Q45">
            <v>11</v>
          </cell>
          <cell r="R45">
            <v>101</v>
          </cell>
        </row>
        <row r="46">
          <cell r="D46">
            <v>43615</v>
          </cell>
          <cell r="J46">
            <v>43727</v>
          </cell>
          <cell r="M46">
            <v>6286.78</v>
          </cell>
          <cell r="P46">
            <v>71</v>
          </cell>
          <cell r="Q46">
            <v>8</v>
          </cell>
          <cell r="R46">
            <v>79</v>
          </cell>
        </row>
        <row r="47">
          <cell r="D47">
            <v>44077</v>
          </cell>
          <cell r="J47">
            <v>44203</v>
          </cell>
          <cell r="M47">
            <v>20576.5</v>
          </cell>
          <cell r="P47">
            <v>80</v>
          </cell>
          <cell r="Q47">
            <v>5</v>
          </cell>
          <cell r="R47">
            <v>85</v>
          </cell>
        </row>
        <row r="48">
          <cell r="D48">
            <v>43880</v>
          </cell>
          <cell r="J48">
            <v>44222</v>
          </cell>
          <cell r="M48">
            <v>12303</v>
          </cell>
          <cell r="P48">
            <v>227</v>
          </cell>
          <cell r="Q48">
            <v>6</v>
          </cell>
          <cell r="R48">
            <v>233</v>
          </cell>
        </row>
        <row r="49">
          <cell r="D49">
            <v>44714</v>
          </cell>
          <cell r="J49">
            <v>44764</v>
          </cell>
          <cell r="M49">
            <v>272719.46000000002</v>
          </cell>
          <cell r="P49">
            <v>34</v>
          </cell>
          <cell r="Q49">
            <v>2</v>
          </cell>
          <cell r="R49">
            <v>36</v>
          </cell>
        </row>
        <row r="50">
          <cell r="D50">
            <v>43097</v>
          </cell>
          <cell r="J50">
            <v>43217</v>
          </cell>
          <cell r="M50">
            <v>75532.940000000075</v>
          </cell>
          <cell r="P50">
            <v>71</v>
          </cell>
          <cell r="Q50">
            <v>11</v>
          </cell>
          <cell r="R50">
            <v>82</v>
          </cell>
        </row>
        <row r="51">
          <cell r="D51">
            <v>42909</v>
          </cell>
          <cell r="J51">
            <v>43006</v>
          </cell>
          <cell r="M51">
            <v>44363.360000000001</v>
          </cell>
          <cell r="P51">
            <v>58</v>
          </cell>
          <cell r="Q51">
            <v>10</v>
          </cell>
          <cell r="R51">
            <v>68</v>
          </cell>
        </row>
        <row r="52">
          <cell r="D52">
            <v>42535</v>
          </cell>
          <cell r="J52">
            <v>42832</v>
          </cell>
          <cell r="M52">
            <v>1145.96</v>
          </cell>
          <cell r="P52">
            <v>192</v>
          </cell>
          <cell r="Q52">
            <v>13</v>
          </cell>
          <cell r="R52">
            <v>205</v>
          </cell>
        </row>
        <row r="53">
          <cell r="D53">
            <v>41800</v>
          </cell>
          <cell r="J53">
            <v>41820</v>
          </cell>
          <cell r="M53">
            <v>605427.72000000987</v>
          </cell>
          <cell r="P53">
            <v>5</v>
          </cell>
          <cell r="Q53">
            <v>9</v>
          </cell>
          <cell r="R53">
            <v>14</v>
          </cell>
        </row>
        <row r="54">
          <cell r="D54">
            <v>41809</v>
          </cell>
          <cell r="J54">
            <v>41991</v>
          </cell>
          <cell r="M54">
            <v>39561.53</v>
          </cell>
          <cell r="P54">
            <v>103</v>
          </cell>
          <cell r="Q54">
            <v>25</v>
          </cell>
          <cell r="R54">
            <v>128</v>
          </cell>
        </row>
        <row r="55">
          <cell r="D55">
            <v>45105</v>
          </cell>
          <cell r="J55">
            <v>45183</v>
          </cell>
          <cell r="M55">
            <v>9245330.1099999938</v>
          </cell>
          <cell r="P55">
            <v>51</v>
          </cell>
          <cell r="Q55">
            <v>4</v>
          </cell>
          <cell r="R55">
            <v>55</v>
          </cell>
        </row>
        <row r="56">
          <cell r="D56">
            <v>42669</v>
          </cell>
          <cell r="J56">
            <v>42682</v>
          </cell>
          <cell r="M56">
            <v>185945.72000000169</v>
          </cell>
          <cell r="P56">
            <v>4</v>
          </cell>
          <cell r="Q56">
            <v>2</v>
          </cell>
          <cell r="R56">
            <v>6</v>
          </cell>
        </row>
        <row r="57">
          <cell r="D57">
            <v>42551</v>
          </cell>
          <cell r="J57">
            <v>42808</v>
          </cell>
          <cell r="M57">
            <v>39223.769999999982</v>
          </cell>
          <cell r="P57">
            <v>162</v>
          </cell>
          <cell r="Q57">
            <v>13</v>
          </cell>
          <cell r="R57">
            <v>175</v>
          </cell>
        </row>
        <row r="58">
          <cell r="D58">
            <v>43138</v>
          </cell>
          <cell r="J58">
            <v>43585</v>
          </cell>
          <cell r="M58">
            <v>47552.100000000013</v>
          </cell>
          <cell r="P58">
            <v>296</v>
          </cell>
          <cell r="Q58">
            <v>6</v>
          </cell>
          <cell r="R58">
            <v>302</v>
          </cell>
        </row>
        <row r="59">
          <cell r="D59">
            <v>43000</v>
          </cell>
          <cell r="J59">
            <v>43182</v>
          </cell>
          <cell r="M59">
            <v>31278.21000000001</v>
          </cell>
          <cell r="P59">
            <v>110</v>
          </cell>
          <cell r="Q59">
            <v>13</v>
          </cell>
          <cell r="R59">
            <v>123</v>
          </cell>
        </row>
        <row r="60">
          <cell r="D60">
            <v>43755</v>
          </cell>
          <cell r="J60">
            <v>44011</v>
          </cell>
          <cell r="M60">
            <v>1000</v>
          </cell>
          <cell r="P60">
            <v>167</v>
          </cell>
          <cell r="Q60">
            <v>6</v>
          </cell>
          <cell r="R60">
            <v>173</v>
          </cell>
        </row>
        <row r="61">
          <cell r="D61">
            <v>41857</v>
          </cell>
          <cell r="J61">
            <v>42145</v>
          </cell>
          <cell r="M61">
            <v>22973.88</v>
          </cell>
          <cell r="P61">
            <v>161</v>
          </cell>
          <cell r="Q61">
            <v>35</v>
          </cell>
          <cell r="R61">
            <v>196</v>
          </cell>
        </row>
        <row r="62">
          <cell r="D62">
            <v>42535</v>
          </cell>
          <cell r="J62">
            <v>42837</v>
          </cell>
          <cell r="M62">
            <v>61398.729999999989</v>
          </cell>
          <cell r="P62">
            <v>192</v>
          </cell>
          <cell r="Q62">
            <v>16</v>
          </cell>
          <cell r="R62">
            <v>208</v>
          </cell>
        </row>
        <row r="63">
          <cell r="D63">
            <v>42675</v>
          </cell>
          <cell r="J63">
            <v>42804</v>
          </cell>
          <cell r="M63">
            <v>371398.47000000073</v>
          </cell>
          <cell r="P63">
            <v>74</v>
          </cell>
          <cell r="Q63">
            <v>12</v>
          </cell>
          <cell r="R63">
            <v>86</v>
          </cell>
        </row>
        <row r="64">
          <cell r="D64">
            <v>43377</v>
          </cell>
          <cell r="J64">
            <v>43495</v>
          </cell>
          <cell r="M64">
            <v>23870.129999999979</v>
          </cell>
          <cell r="P64">
            <v>71</v>
          </cell>
          <cell r="Q64">
            <v>6</v>
          </cell>
          <cell r="R64">
            <v>77</v>
          </cell>
        </row>
        <row r="65">
          <cell r="D65">
            <v>41553</v>
          </cell>
          <cell r="J65">
            <v>42265</v>
          </cell>
          <cell r="M65">
            <v>29838.950000000012</v>
          </cell>
          <cell r="P65">
            <v>468</v>
          </cell>
          <cell r="Q65">
            <v>22</v>
          </cell>
          <cell r="R65">
            <v>490</v>
          </cell>
        </row>
        <row r="66">
          <cell r="D66">
            <v>42240</v>
          </cell>
          <cell r="J66">
            <v>42268</v>
          </cell>
          <cell r="M66">
            <v>734990.99000002106</v>
          </cell>
          <cell r="P66">
            <v>5</v>
          </cell>
          <cell r="Q66">
            <v>15</v>
          </cell>
          <cell r="R66">
            <v>20</v>
          </cell>
        </row>
        <row r="67">
          <cell r="D67">
            <v>42535</v>
          </cell>
          <cell r="J67">
            <v>42796</v>
          </cell>
          <cell r="M67">
            <v>433.76</v>
          </cell>
          <cell r="P67">
            <v>169</v>
          </cell>
          <cell r="Q67">
            <v>10</v>
          </cell>
          <cell r="R67">
            <v>179</v>
          </cell>
        </row>
        <row r="68">
          <cell r="D68">
            <v>44426</v>
          </cell>
          <cell r="J68">
            <v>44469</v>
          </cell>
          <cell r="M68">
            <v>15958.67</v>
          </cell>
          <cell r="P68">
            <v>29</v>
          </cell>
          <cell r="Q68">
            <v>2</v>
          </cell>
          <cell r="R68">
            <v>31</v>
          </cell>
        </row>
        <row r="69">
          <cell r="D69">
            <v>45628</v>
          </cell>
          <cell r="J69">
            <v>45643</v>
          </cell>
          <cell r="M69">
            <v>45573853.230000213</v>
          </cell>
          <cell r="P69">
            <v>10</v>
          </cell>
          <cell r="Q69">
            <v>1</v>
          </cell>
          <cell r="R69">
            <v>11</v>
          </cell>
        </row>
        <row r="70">
          <cell r="D70">
            <v>42951</v>
          </cell>
          <cell r="J70">
            <v>43062</v>
          </cell>
          <cell r="M70">
            <v>1517929.9400000139</v>
          </cell>
          <cell r="P70">
            <v>65</v>
          </cell>
          <cell r="Q70">
            <v>10</v>
          </cell>
          <cell r="R70">
            <v>75</v>
          </cell>
        </row>
        <row r="71">
          <cell r="D71">
            <v>42445</v>
          </cell>
          <cell r="J71">
            <v>42608</v>
          </cell>
          <cell r="M71">
            <v>23028.869999999981</v>
          </cell>
          <cell r="P71">
            <v>104</v>
          </cell>
          <cell r="Q71">
            <v>10</v>
          </cell>
          <cell r="R71">
            <v>114</v>
          </cell>
        </row>
        <row r="72">
          <cell r="D72">
            <v>42094</v>
          </cell>
          <cell r="J72">
            <v>42292</v>
          </cell>
          <cell r="M72">
            <v>2640.34</v>
          </cell>
          <cell r="P72">
            <v>130</v>
          </cell>
          <cell r="Q72">
            <v>8</v>
          </cell>
          <cell r="R72">
            <v>138</v>
          </cell>
        </row>
        <row r="73">
          <cell r="D73">
            <v>41975</v>
          </cell>
          <cell r="J73">
            <v>42179</v>
          </cell>
          <cell r="M73">
            <v>8780.4799999999977</v>
          </cell>
          <cell r="P73">
            <v>126</v>
          </cell>
          <cell r="Q73">
            <v>12</v>
          </cell>
          <cell r="R73">
            <v>138</v>
          </cell>
        </row>
        <row r="74">
          <cell r="D74">
            <v>43076</v>
          </cell>
          <cell r="J74">
            <v>43087</v>
          </cell>
          <cell r="M74">
            <v>3419394.5999999838</v>
          </cell>
          <cell r="P74">
            <v>5</v>
          </cell>
          <cell r="Q74">
            <v>2</v>
          </cell>
          <cell r="R74">
            <v>7</v>
          </cell>
        </row>
        <row r="75">
          <cell r="D75">
            <v>42748</v>
          </cell>
          <cell r="J75">
            <v>42760</v>
          </cell>
          <cell r="M75">
            <v>100934.4099999998</v>
          </cell>
          <cell r="P75">
            <v>3</v>
          </cell>
          <cell r="Q75">
            <v>5</v>
          </cell>
          <cell r="R75">
            <v>8</v>
          </cell>
        </row>
        <row r="76">
          <cell r="D76">
            <v>42520</v>
          </cell>
          <cell r="J76">
            <v>42663</v>
          </cell>
          <cell r="M76">
            <v>6584.0700000000024</v>
          </cell>
          <cell r="P76">
            <v>93</v>
          </cell>
          <cell r="Q76">
            <v>9</v>
          </cell>
          <cell r="R76">
            <v>102</v>
          </cell>
        </row>
        <row r="77">
          <cell r="D77">
            <v>42762</v>
          </cell>
          <cell r="J77">
            <v>42933</v>
          </cell>
          <cell r="M77">
            <v>553601.87000000325</v>
          </cell>
          <cell r="P77">
            <v>98</v>
          </cell>
          <cell r="Q77">
            <v>18</v>
          </cell>
          <cell r="R77">
            <v>116</v>
          </cell>
        </row>
        <row r="78">
          <cell r="D78">
            <v>44406</v>
          </cell>
          <cell r="J78">
            <v>45030</v>
          </cell>
          <cell r="M78">
            <v>451661.22</v>
          </cell>
          <cell r="P78">
            <v>421</v>
          </cell>
          <cell r="Q78">
            <v>3</v>
          </cell>
          <cell r="R78">
            <v>424</v>
          </cell>
        </row>
        <row r="79">
          <cell r="D79">
            <v>42520</v>
          </cell>
          <cell r="J79">
            <v>42780</v>
          </cell>
          <cell r="M79">
            <v>15700.43</v>
          </cell>
          <cell r="P79">
            <v>172</v>
          </cell>
          <cell r="Q79">
            <v>8</v>
          </cell>
          <cell r="R79">
            <v>180</v>
          </cell>
        </row>
        <row r="80">
          <cell r="D80">
            <v>42692</v>
          </cell>
          <cell r="J80">
            <v>42811</v>
          </cell>
          <cell r="M80">
            <v>22863.839999999989</v>
          </cell>
          <cell r="P80">
            <v>67</v>
          </cell>
          <cell r="Q80">
            <v>14</v>
          </cell>
          <cell r="R80">
            <v>81</v>
          </cell>
        </row>
        <row r="81">
          <cell r="D81">
            <v>45100</v>
          </cell>
          <cell r="J81">
            <v>45441</v>
          </cell>
          <cell r="M81">
            <v>76493.679999999993</v>
          </cell>
          <cell r="P81">
            <v>229</v>
          </cell>
          <cell r="Q81">
            <v>3</v>
          </cell>
          <cell r="R81">
            <v>232</v>
          </cell>
        </row>
        <row r="82">
          <cell r="D82">
            <v>42535</v>
          </cell>
          <cell r="J82">
            <v>42824</v>
          </cell>
          <cell r="M82">
            <v>27596.50999999986</v>
          </cell>
          <cell r="P82">
            <v>191</v>
          </cell>
          <cell r="Q82">
            <v>8</v>
          </cell>
          <cell r="R82">
            <v>199</v>
          </cell>
        </row>
        <row r="83">
          <cell r="D83">
            <v>42535</v>
          </cell>
          <cell r="J83">
            <v>42725</v>
          </cell>
          <cell r="M83">
            <v>6789.75</v>
          </cell>
          <cell r="P83">
            <v>125</v>
          </cell>
          <cell r="Q83">
            <v>7</v>
          </cell>
          <cell r="R83">
            <v>132</v>
          </cell>
        </row>
        <row r="84">
          <cell r="D84">
            <v>41724</v>
          </cell>
          <cell r="J84">
            <v>42069</v>
          </cell>
          <cell r="M84">
            <v>117309.69</v>
          </cell>
          <cell r="P84">
            <v>217</v>
          </cell>
          <cell r="Q84">
            <v>20</v>
          </cell>
          <cell r="R84">
            <v>237</v>
          </cell>
        </row>
        <row r="85">
          <cell r="D85">
            <v>42445</v>
          </cell>
          <cell r="J85">
            <v>42951</v>
          </cell>
          <cell r="M85">
            <v>38973.299999999857</v>
          </cell>
          <cell r="P85">
            <v>334</v>
          </cell>
          <cell r="Q85">
            <v>15</v>
          </cell>
          <cell r="R85">
            <v>349</v>
          </cell>
        </row>
        <row r="86">
          <cell r="D86">
            <v>45170</v>
          </cell>
          <cell r="J86">
            <v>45187</v>
          </cell>
          <cell r="M86">
            <v>1026876.160000001</v>
          </cell>
          <cell r="P86">
            <v>7</v>
          </cell>
          <cell r="Q86">
            <v>4</v>
          </cell>
          <cell r="R86">
            <v>11</v>
          </cell>
        </row>
        <row r="87">
          <cell r="D87">
            <v>41437</v>
          </cell>
          <cell r="J87">
            <v>41915</v>
          </cell>
          <cell r="M87">
            <v>9106962.5899999738</v>
          </cell>
          <cell r="P87">
            <v>333</v>
          </cell>
          <cell r="Q87">
            <v>1</v>
          </cell>
          <cell r="R87">
            <v>334</v>
          </cell>
        </row>
        <row r="88">
          <cell r="D88">
            <v>42542</v>
          </cell>
          <cell r="J88">
            <v>42822</v>
          </cell>
          <cell r="M88">
            <v>53692.23</v>
          </cell>
          <cell r="P88">
            <v>173</v>
          </cell>
          <cell r="Q88">
            <v>19</v>
          </cell>
          <cell r="R88">
            <v>192</v>
          </cell>
        </row>
        <row r="89">
          <cell r="D89">
            <v>42585</v>
          </cell>
          <cell r="J89">
            <v>42870</v>
          </cell>
          <cell r="M89">
            <v>334662.56999999972</v>
          </cell>
          <cell r="P89">
            <v>176</v>
          </cell>
          <cell r="Q89">
            <v>17</v>
          </cell>
          <cell r="R89">
            <v>193</v>
          </cell>
        </row>
        <row r="90">
          <cell r="D90">
            <v>42957</v>
          </cell>
          <cell r="J90">
            <v>43131</v>
          </cell>
          <cell r="M90">
            <v>2061.39</v>
          </cell>
          <cell r="P90">
            <v>111</v>
          </cell>
          <cell r="Q90">
            <v>7</v>
          </cell>
          <cell r="R90">
            <v>118</v>
          </cell>
        </row>
        <row r="91">
          <cell r="D91">
            <v>42298</v>
          </cell>
          <cell r="J91">
            <v>42507</v>
          </cell>
          <cell r="M91">
            <v>16225.81</v>
          </cell>
          <cell r="P91">
            <v>132</v>
          </cell>
          <cell r="Q91">
            <v>10</v>
          </cell>
          <cell r="R91">
            <v>142</v>
          </cell>
        </row>
        <row r="92">
          <cell r="D92">
            <v>42298</v>
          </cell>
          <cell r="J92">
            <v>42557</v>
          </cell>
          <cell r="M92">
            <v>14684.05999999999</v>
          </cell>
          <cell r="P92">
            <v>164</v>
          </cell>
          <cell r="Q92">
            <v>13</v>
          </cell>
          <cell r="R92">
            <v>177</v>
          </cell>
        </row>
        <row r="93">
          <cell r="D93">
            <v>42298</v>
          </cell>
          <cell r="J93">
            <v>42451</v>
          </cell>
          <cell r="M93">
            <v>1131.559999999999</v>
          </cell>
          <cell r="P93">
            <v>88</v>
          </cell>
          <cell r="Q93">
            <v>15</v>
          </cell>
          <cell r="R93">
            <v>103</v>
          </cell>
        </row>
        <row r="94">
          <cell r="D94">
            <v>42488</v>
          </cell>
          <cell r="J94">
            <v>42815</v>
          </cell>
          <cell r="M94">
            <v>38143.47</v>
          </cell>
          <cell r="P94">
            <v>207</v>
          </cell>
          <cell r="Q94">
            <v>17</v>
          </cell>
          <cell r="R94">
            <v>224</v>
          </cell>
        </row>
        <row r="95">
          <cell r="D95">
            <v>41887</v>
          </cell>
          <cell r="J95">
            <v>42153</v>
          </cell>
          <cell r="M95">
            <v>6950.64</v>
          </cell>
          <cell r="P95">
            <v>149</v>
          </cell>
          <cell r="Q95">
            <v>31</v>
          </cell>
          <cell r="R95">
            <v>180</v>
          </cell>
        </row>
        <row r="96">
          <cell r="D96">
            <v>42733</v>
          </cell>
          <cell r="J96">
            <v>42865</v>
          </cell>
          <cell r="M96">
            <v>32936.559999999983</v>
          </cell>
          <cell r="P96">
            <v>72</v>
          </cell>
          <cell r="Q96">
            <v>17</v>
          </cell>
          <cell r="R96">
            <v>89</v>
          </cell>
        </row>
        <row r="97">
          <cell r="D97">
            <v>42916</v>
          </cell>
          <cell r="J97">
            <v>42996</v>
          </cell>
          <cell r="M97">
            <v>23784.71</v>
          </cell>
          <cell r="P97">
            <v>44</v>
          </cell>
          <cell r="Q97">
            <v>11</v>
          </cell>
          <cell r="R97">
            <v>55</v>
          </cell>
        </row>
        <row r="98">
          <cell r="D98">
            <v>42762</v>
          </cell>
          <cell r="J98">
            <v>42978</v>
          </cell>
          <cell r="M98">
            <v>7470</v>
          </cell>
          <cell r="P98">
            <v>139</v>
          </cell>
          <cell r="Q98">
            <v>9</v>
          </cell>
          <cell r="R98">
            <v>148</v>
          </cell>
        </row>
        <row r="99">
          <cell r="D99">
            <v>41809</v>
          </cell>
          <cell r="J99">
            <v>41991</v>
          </cell>
          <cell r="M99">
            <v>6570.9699999999984</v>
          </cell>
          <cell r="P99">
            <v>103</v>
          </cell>
          <cell r="Q99">
            <v>25</v>
          </cell>
          <cell r="R99">
            <v>128</v>
          </cell>
        </row>
        <row r="100">
          <cell r="D100">
            <v>42551</v>
          </cell>
          <cell r="J100">
            <v>42779</v>
          </cell>
          <cell r="M100">
            <v>82208.809999999954</v>
          </cell>
          <cell r="P100">
            <v>149</v>
          </cell>
          <cell r="Q100">
            <v>7</v>
          </cell>
          <cell r="R100">
            <v>156</v>
          </cell>
        </row>
        <row r="101">
          <cell r="D101">
            <v>43851</v>
          </cell>
          <cell r="J101">
            <v>43875</v>
          </cell>
          <cell r="M101">
            <v>6100.03</v>
          </cell>
          <cell r="P101">
            <v>12</v>
          </cell>
          <cell r="Q101">
            <v>6</v>
          </cell>
          <cell r="R101">
            <v>18</v>
          </cell>
        </row>
        <row r="102">
          <cell r="D102">
            <v>42453</v>
          </cell>
          <cell r="J102">
            <v>43608</v>
          </cell>
          <cell r="M102">
            <v>24563.38</v>
          </cell>
          <cell r="P102">
            <v>780</v>
          </cell>
          <cell r="Q102">
            <v>9</v>
          </cell>
          <cell r="R102">
            <v>789</v>
          </cell>
        </row>
        <row r="103">
          <cell r="D103">
            <v>43097</v>
          </cell>
          <cell r="J103">
            <v>43243</v>
          </cell>
          <cell r="M103">
            <v>19808.150000000001</v>
          </cell>
          <cell r="P103">
            <v>89</v>
          </cell>
          <cell r="Q103">
            <v>9</v>
          </cell>
          <cell r="R103">
            <v>98</v>
          </cell>
        </row>
        <row r="104">
          <cell r="D104">
            <v>44251</v>
          </cell>
          <cell r="J104">
            <v>44337</v>
          </cell>
          <cell r="M104">
            <v>43701.460000000021</v>
          </cell>
          <cell r="P104">
            <v>57</v>
          </cell>
          <cell r="Q104">
            <v>3</v>
          </cell>
          <cell r="R104">
            <v>60</v>
          </cell>
        </row>
        <row r="105">
          <cell r="D105">
            <v>42453</v>
          </cell>
          <cell r="J105">
            <v>42599</v>
          </cell>
          <cell r="M105">
            <v>365302.12999999948</v>
          </cell>
          <cell r="P105">
            <v>81</v>
          </cell>
          <cell r="Q105">
            <v>20</v>
          </cell>
          <cell r="R105">
            <v>101</v>
          </cell>
        </row>
        <row r="106">
          <cell r="D106">
            <v>41739</v>
          </cell>
          <cell r="J106">
            <v>41754</v>
          </cell>
          <cell r="M106">
            <v>302028.43000000028</v>
          </cell>
          <cell r="P106">
            <v>6</v>
          </cell>
          <cell r="Q106">
            <v>4</v>
          </cell>
          <cell r="R106">
            <v>10</v>
          </cell>
        </row>
        <row r="107">
          <cell r="D107">
            <v>42514</v>
          </cell>
          <cell r="J107">
            <v>42762</v>
          </cell>
          <cell r="M107">
            <v>10510.92</v>
          </cell>
          <cell r="P107">
            <v>163</v>
          </cell>
          <cell r="Q107">
            <v>8</v>
          </cell>
          <cell r="R107">
            <v>171</v>
          </cell>
        </row>
        <row r="108">
          <cell r="D108">
            <v>42450</v>
          </cell>
          <cell r="J108">
            <v>42808</v>
          </cell>
          <cell r="M108">
            <v>84061.8299999999</v>
          </cell>
          <cell r="P108">
            <v>231</v>
          </cell>
          <cell r="Q108">
            <v>15</v>
          </cell>
          <cell r="R108">
            <v>246</v>
          </cell>
        </row>
        <row r="109">
          <cell r="D109">
            <v>42643</v>
          </cell>
          <cell r="J109">
            <v>42824</v>
          </cell>
          <cell r="M109">
            <v>3899.72</v>
          </cell>
          <cell r="P109">
            <v>113</v>
          </cell>
          <cell r="Q109">
            <v>9</v>
          </cell>
          <cell r="R109">
            <v>122</v>
          </cell>
        </row>
        <row r="110">
          <cell r="D110">
            <v>44677</v>
          </cell>
          <cell r="J110">
            <v>44750</v>
          </cell>
          <cell r="M110">
            <v>1332532.590000008</v>
          </cell>
          <cell r="P110">
            <v>47</v>
          </cell>
          <cell r="Q110">
            <v>4</v>
          </cell>
          <cell r="R110">
            <v>51</v>
          </cell>
        </row>
        <row r="111">
          <cell r="D111">
            <v>42550</v>
          </cell>
          <cell r="J111">
            <v>42835</v>
          </cell>
          <cell r="M111">
            <v>85257.720000000074</v>
          </cell>
          <cell r="P111">
            <v>179</v>
          </cell>
          <cell r="Q111">
            <v>16</v>
          </cell>
          <cell r="R111">
            <v>195</v>
          </cell>
        </row>
        <row r="112">
          <cell r="D112">
            <v>43847</v>
          </cell>
          <cell r="J112">
            <v>44007</v>
          </cell>
          <cell r="M112">
            <v>31343.95</v>
          </cell>
          <cell r="P112">
            <v>103</v>
          </cell>
          <cell r="Q112">
            <v>6</v>
          </cell>
          <cell r="R112">
            <v>109</v>
          </cell>
        </row>
        <row r="113">
          <cell r="D113">
            <v>42520</v>
          </cell>
          <cell r="J113">
            <v>42816</v>
          </cell>
          <cell r="M113">
            <v>4013.2799999999952</v>
          </cell>
          <cell r="P113">
            <v>185</v>
          </cell>
          <cell r="Q113">
            <v>19</v>
          </cell>
          <cell r="R113">
            <v>204</v>
          </cell>
        </row>
        <row r="114">
          <cell r="D114">
            <v>45194</v>
          </cell>
          <cell r="J114">
            <v>45264</v>
          </cell>
          <cell r="M114">
            <v>148709.38000000059</v>
          </cell>
          <cell r="P114">
            <v>44</v>
          </cell>
          <cell r="Q114">
            <v>3</v>
          </cell>
          <cell r="R114">
            <v>47</v>
          </cell>
        </row>
        <row r="115">
          <cell r="D115">
            <v>43000</v>
          </cell>
          <cell r="J115">
            <v>43167</v>
          </cell>
          <cell r="M115">
            <v>47491.15</v>
          </cell>
          <cell r="P115">
            <v>102</v>
          </cell>
          <cell r="Q115">
            <v>10</v>
          </cell>
          <cell r="R115">
            <v>112</v>
          </cell>
        </row>
        <row r="116">
          <cell r="D116">
            <v>42514</v>
          </cell>
          <cell r="J116">
            <v>42808</v>
          </cell>
          <cell r="M116">
            <v>3200</v>
          </cell>
          <cell r="P116">
            <v>185</v>
          </cell>
          <cell r="Q116">
            <v>16</v>
          </cell>
          <cell r="R116">
            <v>201</v>
          </cell>
        </row>
        <row r="117">
          <cell r="D117">
            <v>43056</v>
          </cell>
          <cell r="J117">
            <v>43224</v>
          </cell>
          <cell r="M117">
            <v>33068.659999999989</v>
          </cell>
          <cell r="P117">
            <v>101</v>
          </cell>
          <cell r="Q117">
            <v>12</v>
          </cell>
          <cell r="R117">
            <v>113</v>
          </cell>
        </row>
        <row r="118">
          <cell r="D118">
            <v>43265</v>
          </cell>
          <cell r="J118">
            <v>43607</v>
          </cell>
          <cell r="M118">
            <v>21785.12999999999</v>
          </cell>
          <cell r="P118">
            <v>227</v>
          </cell>
          <cell r="Q118">
            <v>6</v>
          </cell>
          <cell r="R118">
            <v>233</v>
          </cell>
        </row>
        <row r="119">
          <cell r="D119">
            <v>44649</v>
          </cell>
          <cell r="J119">
            <v>44855</v>
          </cell>
          <cell r="M119">
            <v>161170.03</v>
          </cell>
          <cell r="P119">
            <v>140</v>
          </cell>
          <cell r="Q119">
            <v>3</v>
          </cell>
          <cell r="R119">
            <v>143</v>
          </cell>
        </row>
        <row r="120">
          <cell r="D120">
            <v>43361</v>
          </cell>
          <cell r="J120">
            <v>43662</v>
          </cell>
          <cell r="M120">
            <v>32931.089999999887</v>
          </cell>
          <cell r="P120">
            <v>199</v>
          </cell>
          <cell r="Q120">
            <v>6</v>
          </cell>
          <cell r="R120">
            <v>205</v>
          </cell>
        </row>
        <row r="121">
          <cell r="D121">
            <v>43368</v>
          </cell>
          <cell r="J121">
            <v>43437</v>
          </cell>
          <cell r="M121">
            <v>218060.85000000009</v>
          </cell>
          <cell r="P121">
            <v>44</v>
          </cell>
          <cell r="Q121">
            <v>2</v>
          </cell>
          <cell r="R121">
            <v>46</v>
          </cell>
        </row>
        <row r="122">
          <cell r="D122">
            <v>42465</v>
          </cell>
          <cell r="J122">
            <v>42762</v>
          </cell>
          <cell r="M122">
            <v>29265.25</v>
          </cell>
          <cell r="P122">
            <v>193</v>
          </cell>
          <cell r="Q122">
            <v>13</v>
          </cell>
          <cell r="R122">
            <v>206</v>
          </cell>
        </row>
        <row r="123">
          <cell r="D123">
            <v>42144</v>
          </cell>
          <cell r="J123">
            <v>42180</v>
          </cell>
          <cell r="M123">
            <v>22210.929999999989</v>
          </cell>
          <cell r="P123">
            <v>16</v>
          </cell>
          <cell r="Q123">
            <v>10</v>
          </cell>
          <cell r="R123">
            <v>26</v>
          </cell>
        </row>
        <row r="124">
          <cell r="D124">
            <v>42025</v>
          </cell>
          <cell r="J124">
            <v>42056</v>
          </cell>
          <cell r="M124">
            <v>4663687.3599999929</v>
          </cell>
          <cell r="P124">
            <v>16</v>
          </cell>
          <cell r="Q124">
            <v>4</v>
          </cell>
          <cell r="R124">
            <v>20</v>
          </cell>
        </row>
        <row r="125">
          <cell r="D125">
            <v>45229</v>
          </cell>
          <cell r="J125">
            <v>45307</v>
          </cell>
          <cell r="M125">
            <v>91827.190000000046</v>
          </cell>
          <cell r="P125">
            <v>50</v>
          </cell>
          <cell r="Q125">
            <v>2</v>
          </cell>
          <cell r="R125">
            <v>52</v>
          </cell>
        </row>
        <row r="126">
          <cell r="D126">
            <v>45174</v>
          </cell>
          <cell r="J126">
            <v>45301</v>
          </cell>
          <cell r="M126">
            <v>112164.34</v>
          </cell>
          <cell r="P126">
            <v>82</v>
          </cell>
          <cell r="Q126">
            <v>4</v>
          </cell>
          <cell r="R126">
            <v>86</v>
          </cell>
        </row>
        <row r="127">
          <cell r="D127">
            <v>41866</v>
          </cell>
          <cell r="J127">
            <v>42335</v>
          </cell>
          <cell r="M127">
            <v>23730</v>
          </cell>
          <cell r="P127">
            <v>301</v>
          </cell>
          <cell r="Q127">
            <v>20</v>
          </cell>
          <cell r="R127">
            <v>321</v>
          </cell>
        </row>
        <row r="128">
          <cell r="D128">
            <v>42451</v>
          </cell>
          <cell r="J128">
            <v>42674</v>
          </cell>
          <cell r="M128">
            <v>2240.4699999999998</v>
          </cell>
          <cell r="P128">
            <v>129</v>
          </cell>
          <cell r="Q128">
            <v>27</v>
          </cell>
          <cell r="R128">
            <v>156</v>
          </cell>
        </row>
        <row r="129">
          <cell r="D129">
            <v>44847</v>
          </cell>
          <cell r="J129">
            <v>45289</v>
          </cell>
          <cell r="M129">
            <v>19268.96999999999</v>
          </cell>
          <cell r="P129">
            <v>298</v>
          </cell>
          <cell r="Q129">
            <v>3</v>
          </cell>
          <cell r="R129">
            <v>301</v>
          </cell>
        </row>
        <row r="130">
          <cell r="D130">
            <v>42520</v>
          </cell>
          <cell r="J130">
            <v>42824</v>
          </cell>
          <cell r="M130">
            <v>34587.310000000019</v>
          </cell>
          <cell r="P130">
            <v>197</v>
          </cell>
          <cell r="Q130">
            <v>13</v>
          </cell>
          <cell r="R130">
            <v>210</v>
          </cell>
        </row>
        <row r="131">
          <cell r="D131">
            <v>42451</v>
          </cell>
          <cell r="J131">
            <v>42780</v>
          </cell>
          <cell r="M131">
            <v>83722.140000000029</v>
          </cell>
          <cell r="P131">
            <v>220</v>
          </cell>
          <cell r="Q131">
            <v>7</v>
          </cell>
          <cell r="R131">
            <v>227</v>
          </cell>
        </row>
        <row r="132">
          <cell r="D132">
            <v>41787</v>
          </cell>
          <cell r="J132">
            <v>42403</v>
          </cell>
          <cell r="M132">
            <v>77923.790000000416</v>
          </cell>
          <cell r="P132">
            <v>405</v>
          </cell>
          <cell r="Q132">
            <v>19</v>
          </cell>
          <cell r="R132">
            <v>424</v>
          </cell>
        </row>
        <row r="133">
          <cell r="D133">
            <v>42884</v>
          </cell>
          <cell r="J133">
            <v>42895</v>
          </cell>
          <cell r="M133">
            <v>4788029.9999998948</v>
          </cell>
          <cell r="P133">
            <v>3</v>
          </cell>
          <cell r="Q133">
            <v>6</v>
          </cell>
          <cell r="R133">
            <v>9</v>
          </cell>
        </row>
        <row r="134">
          <cell r="D134">
            <v>43741</v>
          </cell>
          <cell r="J134">
            <v>43924</v>
          </cell>
          <cell r="M134">
            <v>10571.07</v>
          </cell>
          <cell r="P134">
            <v>118</v>
          </cell>
          <cell r="Q134">
            <v>6</v>
          </cell>
          <cell r="R134">
            <v>124</v>
          </cell>
        </row>
        <row r="135">
          <cell r="D135">
            <v>43229</v>
          </cell>
          <cell r="J135">
            <v>43325</v>
          </cell>
          <cell r="M135">
            <v>152123.54</v>
          </cell>
          <cell r="P135">
            <v>58</v>
          </cell>
          <cell r="Q135">
            <v>8</v>
          </cell>
          <cell r="R135">
            <v>66</v>
          </cell>
        </row>
        <row r="136">
          <cell r="D136">
            <v>44385</v>
          </cell>
          <cell r="J136">
            <v>44589</v>
          </cell>
          <cell r="M136">
            <v>21153.94999999999</v>
          </cell>
          <cell r="P136">
            <v>136</v>
          </cell>
          <cell r="Q136">
            <v>3</v>
          </cell>
          <cell r="R136">
            <v>139</v>
          </cell>
        </row>
        <row r="137">
          <cell r="D137">
            <v>41530</v>
          </cell>
          <cell r="J137">
            <v>42037</v>
          </cell>
          <cell r="M137">
            <v>255846.0400000001</v>
          </cell>
          <cell r="P137">
            <v>307</v>
          </cell>
          <cell r="Q137">
            <v>40</v>
          </cell>
          <cell r="R137">
            <v>347</v>
          </cell>
        </row>
        <row r="138">
          <cell r="D138">
            <v>42144</v>
          </cell>
          <cell r="J138">
            <v>42244</v>
          </cell>
          <cell r="M138">
            <v>31189.88</v>
          </cell>
          <cell r="P138">
            <v>61</v>
          </cell>
          <cell r="Q138">
            <v>10</v>
          </cell>
          <cell r="R138">
            <v>71</v>
          </cell>
        </row>
        <row r="139">
          <cell r="D139">
            <v>41738</v>
          </cell>
          <cell r="J139">
            <v>42019</v>
          </cell>
          <cell r="M139">
            <v>5951.2600000000448</v>
          </cell>
          <cell r="P139">
            <v>176</v>
          </cell>
          <cell r="Q139">
            <v>17</v>
          </cell>
          <cell r="R139">
            <v>193</v>
          </cell>
        </row>
        <row r="140">
          <cell r="D140">
            <v>43873</v>
          </cell>
          <cell r="J140">
            <v>43896</v>
          </cell>
          <cell r="M140">
            <v>872695.80000000214</v>
          </cell>
          <cell r="P140">
            <v>9</v>
          </cell>
          <cell r="Q140">
            <v>6</v>
          </cell>
          <cell r="R140">
            <v>15</v>
          </cell>
        </row>
        <row r="141">
          <cell r="D141">
            <v>43138</v>
          </cell>
          <cell r="J141">
            <v>43315</v>
          </cell>
          <cell r="M141">
            <v>12081.320000000011</v>
          </cell>
          <cell r="P141">
            <v>106</v>
          </cell>
          <cell r="Q141">
            <v>15</v>
          </cell>
          <cell r="R141">
            <v>121</v>
          </cell>
        </row>
        <row r="142">
          <cell r="D142">
            <v>44509</v>
          </cell>
          <cell r="J142">
            <v>44579</v>
          </cell>
          <cell r="M142">
            <v>43800</v>
          </cell>
          <cell r="P142">
            <v>44</v>
          </cell>
          <cell r="Q142">
            <v>4</v>
          </cell>
          <cell r="R142">
            <v>48</v>
          </cell>
        </row>
        <row r="143">
          <cell r="D143">
            <v>41857</v>
          </cell>
          <cell r="J143">
            <v>42128</v>
          </cell>
          <cell r="M143">
            <v>6789.0900000000029</v>
          </cell>
          <cell r="P143">
            <v>161</v>
          </cell>
          <cell r="Q143">
            <v>22</v>
          </cell>
          <cell r="R143">
            <v>183</v>
          </cell>
        </row>
        <row r="144">
          <cell r="D144">
            <v>43615</v>
          </cell>
          <cell r="J144">
            <v>43741</v>
          </cell>
          <cell r="M144">
            <v>76188.989999999932</v>
          </cell>
          <cell r="P144">
            <v>73</v>
          </cell>
          <cell r="Q144">
            <v>16</v>
          </cell>
          <cell r="R144">
            <v>89</v>
          </cell>
        </row>
        <row r="145">
          <cell r="D145">
            <v>42733</v>
          </cell>
          <cell r="J145">
            <v>42892</v>
          </cell>
          <cell r="M145">
            <v>49302.859999999979</v>
          </cell>
          <cell r="P145">
            <v>94</v>
          </cell>
          <cell r="Q145">
            <v>13</v>
          </cell>
          <cell r="R145">
            <v>107</v>
          </cell>
        </row>
        <row r="146">
          <cell r="D146">
            <v>42774</v>
          </cell>
          <cell r="J146">
            <v>42971</v>
          </cell>
          <cell r="M146">
            <v>1000</v>
          </cell>
          <cell r="P146">
            <v>127</v>
          </cell>
          <cell r="Q146">
            <v>8</v>
          </cell>
          <cell r="R146">
            <v>135</v>
          </cell>
        </row>
        <row r="147">
          <cell r="D147">
            <v>44336</v>
          </cell>
          <cell r="J147">
            <v>44358</v>
          </cell>
          <cell r="M147">
            <v>9124.01</v>
          </cell>
          <cell r="P147">
            <v>13</v>
          </cell>
          <cell r="Q147">
            <v>2</v>
          </cell>
          <cell r="R147">
            <v>15</v>
          </cell>
        </row>
        <row r="148">
          <cell r="D148">
            <v>42544</v>
          </cell>
          <cell r="J148">
            <v>42779</v>
          </cell>
          <cell r="M148">
            <v>263787.73999999953</v>
          </cell>
          <cell r="P148">
            <v>149</v>
          </cell>
          <cell r="Q148">
            <v>12</v>
          </cell>
          <cell r="R148">
            <v>161</v>
          </cell>
        </row>
        <row r="149">
          <cell r="D149">
            <v>42555</v>
          </cell>
          <cell r="J149">
            <v>42824</v>
          </cell>
          <cell r="M149">
            <v>97910.16000000044</v>
          </cell>
          <cell r="P149">
            <v>176</v>
          </cell>
          <cell r="Q149">
            <v>9</v>
          </cell>
          <cell r="R149">
            <v>185</v>
          </cell>
        </row>
        <row r="150">
          <cell r="D150">
            <v>42345</v>
          </cell>
          <cell r="J150">
            <v>42845</v>
          </cell>
          <cell r="M150">
            <v>27247.01</v>
          </cell>
          <cell r="P150">
            <v>323</v>
          </cell>
          <cell r="Q150">
            <v>20</v>
          </cell>
          <cell r="R150">
            <v>343</v>
          </cell>
        </row>
        <row r="151">
          <cell r="D151">
            <v>42563</v>
          </cell>
          <cell r="J151">
            <v>42699</v>
          </cell>
          <cell r="M151">
            <v>333274.86000000098</v>
          </cell>
          <cell r="P151">
            <v>83</v>
          </cell>
          <cell r="Q151">
            <v>11</v>
          </cell>
          <cell r="R151">
            <v>94</v>
          </cell>
        </row>
        <row r="152">
          <cell r="D152">
            <v>42445</v>
          </cell>
          <cell r="J152">
            <v>42572</v>
          </cell>
          <cell r="M152">
            <v>18435.57</v>
          </cell>
          <cell r="P152">
            <v>71</v>
          </cell>
          <cell r="Q152">
            <v>18</v>
          </cell>
          <cell r="R152">
            <v>89</v>
          </cell>
        </row>
        <row r="153">
          <cell r="D153">
            <v>44000</v>
          </cell>
          <cell r="J153">
            <v>44068</v>
          </cell>
          <cell r="M153">
            <v>88381.799999999945</v>
          </cell>
          <cell r="P153">
            <v>39</v>
          </cell>
          <cell r="Q153">
            <v>8</v>
          </cell>
          <cell r="R153">
            <v>47</v>
          </cell>
        </row>
        <row r="154">
          <cell r="D154">
            <v>42832</v>
          </cell>
          <cell r="J154">
            <v>42992</v>
          </cell>
          <cell r="M154">
            <v>2917.2599999999989</v>
          </cell>
          <cell r="P154">
            <v>100</v>
          </cell>
          <cell r="Q154">
            <v>10</v>
          </cell>
          <cell r="R154">
            <v>110</v>
          </cell>
        </row>
        <row r="155">
          <cell r="D155">
            <v>44782</v>
          </cell>
          <cell r="J155">
            <v>44967</v>
          </cell>
          <cell r="M155">
            <v>1868838.030000007</v>
          </cell>
          <cell r="P155">
            <v>122</v>
          </cell>
          <cell r="Q155">
            <v>3</v>
          </cell>
          <cell r="R155">
            <v>125</v>
          </cell>
        </row>
        <row r="156">
          <cell r="D156">
            <v>42733</v>
          </cell>
          <cell r="J156">
            <v>42929</v>
          </cell>
          <cell r="M156">
            <v>5062.7400000000007</v>
          </cell>
          <cell r="P156">
            <v>117</v>
          </cell>
          <cell r="Q156">
            <v>17</v>
          </cell>
          <cell r="R156">
            <v>134</v>
          </cell>
        </row>
        <row r="157">
          <cell r="D157">
            <v>42550</v>
          </cell>
          <cell r="J157">
            <v>42825</v>
          </cell>
          <cell r="M157">
            <v>26166.729999999989</v>
          </cell>
          <cell r="P157">
            <v>180</v>
          </cell>
          <cell r="Q157">
            <v>9</v>
          </cell>
          <cell r="R157">
            <v>189</v>
          </cell>
        </row>
        <row r="158">
          <cell r="D158">
            <v>42550</v>
          </cell>
          <cell r="J158">
            <v>42835</v>
          </cell>
          <cell r="M158">
            <v>63427.709999999963</v>
          </cell>
          <cell r="P158">
            <v>182</v>
          </cell>
          <cell r="Q158">
            <v>13</v>
          </cell>
          <cell r="R158">
            <v>195</v>
          </cell>
        </row>
        <row r="159">
          <cell r="D159">
            <v>43851</v>
          </cell>
          <cell r="J159">
            <v>43871</v>
          </cell>
          <cell r="M159">
            <v>9256.77</v>
          </cell>
          <cell r="P159">
            <v>6</v>
          </cell>
          <cell r="Q159">
            <v>8</v>
          </cell>
          <cell r="R159">
            <v>14</v>
          </cell>
        </row>
        <row r="160">
          <cell r="D160">
            <v>42367</v>
          </cell>
          <cell r="J160">
            <v>42538</v>
          </cell>
          <cell r="M160">
            <v>128718.6900000005</v>
          </cell>
          <cell r="P160">
            <v>108</v>
          </cell>
          <cell r="Q160">
            <v>10</v>
          </cell>
          <cell r="R160">
            <v>118</v>
          </cell>
        </row>
        <row r="161">
          <cell r="D161">
            <v>43328</v>
          </cell>
          <cell r="J161">
            <v>43438</v>
          </cell>
          <cell r="M161">
            <v>35509.599999999999</v>
          </cell>
          <cell r="P161">
            <v>65</v>
          </cell>
          <cell r="Q161">
            <v>10</v>
          </cell>
          <cell r="R161">
            <v>75</v>
          </cell>
        </row>
        <row r="162">
          <cell r="D162">
            <v>42520</v>
          </cell>
          <cell r="J162">
            <v>42720</v>
          </cell>
          <cell r="M162">
            <v>26832.03000000001</v>
          </cell>
          <cell r="P162">
            <v>129</v>
          </cell>
          <cell r="Q162">
            <v>11</v>
          </cell>
          <cell r="R162">
            <v>140</v>
          </cell>
        </row>
        <row r="163">
          <cell r="D163">
            <v>42657</v>
          </cell>
          <cell r="J163">
            <v>42877</v>
          </cell>
          <cell r="M163">
            <v>155416.47000000009</v>
          </cell>
          <cell r="P163">
            <v>139</v>
          </cell>
          <cell r="Q163">
            <v>8</v>
          </cell>
          <cell r="R163">
            <v>147</v>
          </cell>
        </row>
        <row r="164">
          <cell r="D164">
            <v>42951</v>
          </cell>
          <cell r="J164">
            <v>43046</v>
          </cell>
          <cell r="M164">
            <v>1572881.510000007</v>
          </cell>
          <cell r="P164">
            <v>53</v>
          </cell>
          <cell r="Q164">
            <v>10</v>
          </cell>
          <cell r="R164">
            <v>63</v>
          </cell>
        </row>
        <row r="165">
          <cell r="D165">
            <v>44266</v>
          </cell>
          <cell r="J165">
            <v>44672</v>
          </cell>
          <cell r="M165">
            <v>3612.21</v>
          </cell>
          <cell r="P165">
            <v>274</v>
          </cell>
          <cell r="Q165">
            <v>3</v>
          </cell>
          <cell r="R165">
            <v>277</v>
          </cell>
        </row>
        <row r="166">
          <cell r="D166">
            <v>42542</v>
          </cell>
          <cell r="J166">
            <v>42824</v>
          </cell>
          <cell r="M166">
            <v>55662.850000000013</v>
          </cell>
          <cell r="P166">
            <v>182</v>
          </cell>
          <cell r="Q166">
            <v>12</v>
          </cell>
          <cell r="R166">
            <v>194</v>
          </cell>
        </row>
        <row r="167">
          <cell r="D167">
            <v>42550</v>
          </cell>
          <cell r="J167">
            <v>42781</v>
          </cell>
          <cell r="M167">
            <v>70178.679999999949</v>
          </cell>
          <cell r="P167">
            <v>143</v>
          </cell>
          <cell r="Q167">
            <v>16</v>
          </cell>
          <cell r="R167">
            <v>159</v>
          </cell>
        </row>
        <row r="168">
          <cell r="D168">
            <v>42453</v>
          </cell>
          <cell r="J168">
            <v>42662</v>
          </cell>
          <cell r="M168">
            <v>370</v>
          </cell>
          <cell r="P168">
            <v>137</v>
          </cell>
          <cell r="Q168">
            <v>9</v>
          </cell>
          <cell r="R168">
            <v>146</v>
          </cell>
        </row>
        <row r="169">
          <cell r="D169">
            <v>42675</v>
          </cell>
          <cell r="J169">
            <v>42835</v>
          </cell>
          <cell r="M169">
            <v>59705.910000000164</v>
          </cell>
          <cell r="P169">
            <v>91</v>
          </cell>
          <cell r="Q169">
            <v>16</v>
          </cell>
          <cell r="R169">
            <v>107</v>
          </cell>
        </row>
        <row r="170">
          <cell r="D170">
            <v>44658</v>
          </cell>
          <cell r="J170">
            <v>44693</v>
          </cell>
          <cell r="M170">
            <v>12566.28</v>
          </cell>
          <cell r="P170">
            <v>20</v>
          </cell>
          <cell r="Q170">
            <v>3</v>
          </cell>
          <cell r="R170">
            <v>23</v>
          </cell>
        </row>
        <row r="171">
          <cell r="D171">
            <v>42298</v>
          </cell>
          <cell r="J171">
            <v>42824</v>
          </cell>
          <cell r="M171">
            <v>9351.6299999999974</v>
          </cell>
          <cell r="P171">
            <v>343</v>
          </cell>
          <cell r="Q171">
            <v>17</v>
          </cell>
          <cell r="R171">
            <v>360</v>
          </cell>
        </row>
        <row r="172">
          <cell r="D172">
            <v>42459</v>
          </cell>
          <cell r="J172">
            <v>42598</v>
          </cell>
          <cell r="M172">
            <v>672108.72000000044</v>
          </cell>
          <cell r="P172">
            <v>82</v>
          </cell>
          <cell r="Q172">
            <v>15</v>
          </cell>
          <cell r="R172">
            <v>97</v>
          </cell>
        </row>
        <row r="173">
          <cell r="D173">
            <v>41528</v>
          </cell>
          <cell r="J173">
            <v>42128</v>
          </cell>
          <cell r="M173">
            <v>19765.53</v>
          </cell>
          <cell r="P173">
            <v>388</v>
          </cell>
          <cell r="Q173">
            <v>22</v>
          </cell>
          <cell r="R173">
            <v>410</v>
          </cell>
        </row>
        <row r="174">
          <cell r="D174">
            <v>42551</v>
          </cell>
          <cell r="J174">
            <v>42790</v>
          </cell>
          <cell r="M174">
            <v>78695.109999999942</v>
          </cell>
          <cell r="P174">
            <v>150</v>
          </cell>
          <cell r="Q174">
            <v>15</v>
          </cell>
          <cell r="R174">
            <v>165</v>
          </cell>
        </row>
        <row r="175">
          <cell r="D175">
            <v>43355</v>
          </cell>
          <cell r="J175">
            <v>43487</v>
          </cell>
          <cell r="M175">
            <v>45415.930000000022</v>
          </cell>
          <cell r="P175">
            <v>74</v>
          </cell>
          <cell r="Q175">
            <v>13</v>
          </cell>
          <cell r="R175">
            <v>87</v>
          </cell>
        </row>
        <row r="176">
          <cell r="D176">
            <v>42506</v>
          </cell>
          <cell r="J176">
            <v>43326</v>
          </cell>
          <cell r="M176">
            <v>2138.69</v>
          </cell>
          <cell r="P176">
            <v>548</v>
          </cell>
          <cell r="Q176">
            <v>13</v>
          </cell>
          <cell r="R176">
            <v>561</v>
          </cell>
        </row>
        <row r="177">
          <cell r="D177">
            <v>42445</v>
          </cell>
          <cell r="J177">
            <v>42592</v>
          </cell>
          <cell r="M177">
            <v>24107.79999999997</v>
          </cell>
          <cell r="P177">
            <v>87</v>
          </cell>
          <cell r="Q177">
            <v>16</v>
          </cell>
          <cell r="R177">
            <v>103</v>
          </cell>
        </row>
        <row r="178">
          <cell r="D178">
            <v>43000</v>
          </cell>
          <cell r="J178">
            <v>43168</v>
          </cell>
          <cell r="M178">
            <v>39473.469999999987</v>
          </cell>
          <cell r="P178">
            <v>100</v>
          </cell>
          <cell r="Q178">
            <v>13</v>
          </cell>
          <cell r="R178">
            <v>113</v>
          </cell>
        </row>
        <row r="179">
          <cell r="D179">
            <v>42551</v>
          </cell>
          <cell r="J179">
            <v>42808</v>
          </cell>
          <cell r="M179">
            <v>3097.329999999999</v>
          </cell>
          <cell r="P179">
            <v>161</v>
          </cell>
          <cell r="Q179">
            <v>14</v>
          </cell>
          <cell r="R179">
            <v>175</v>
          </cell>
        </row>
        <row r="180">
          <cell r="D180">
            <v>41738</v>
          </cell>
          <cell r="J180">
            <v>42018</v>
          </cell>
          <cell r="M180">
            <v>6248.8400000000011</v>
          </cell>
          <cell r="P180">
            <v>176</v>
          </cell>
          <cell r="Q180">
            <v>16</v>
          </cell>
          <cell r="R180">
            <v>192</v>
          </cell>
        </row>
        <row r="181">
          <cell r="D181">
            <v>42551</v>
          </cell>
          <cell r="J181">
            <v>42761</v>
          </cell>
          <cell r="M181">
            <v>7183.5399999999991</v>
          </cell>
          <cell r="P181">
            <v>130</v>
          </cell>
          <cell r="Q181">
            <v>14</v>
          </cell>
          <cell r="R181">
            <v>144</v>
          </cell>
        </row>
        <row r="182">
          <cell r="D182">
            <v>44970</v>
          </cell>
          <cell r="J182">
            <v>45034</v>
          </cell>
          <cell r="M182">
            <v>5843.9000000000106</v>
          </cell>
          <cell r="P182">
            <v>40</v>
          </cell>
          <cell r="Q182">
            <v>3</v>
          </cell>
          <cell r="R182">
            <v>43</v>
          </cell>
        </row>
        <row r="183">
          <cell r="D183">
            <v>43265</v>
          </cell>
          <cell r="J183">
            <v>43607</v>
          </cell>
          <cell r="M183">
            <v>12311.510000000009</v>
          </cell>
          <cell r="P183">
            <v>228</v>
          </cell>
          <cell r="Q183">
            <v>5</v>
          </cell>
          <cell r="R183">
            <v>233</v>
          </cell>
        </row>
        <row r="184">
          <cell r="D184">
            <v>42453</v>
          </cell>
          <cell r="J184">
            <v>42646</v>
          </cell>
          <cell r="M184">
            <v>2446.61</v>
          </cell>
          <cell r="P184">
            <v>115</v>
          </cell>
          <cell r="Q184">
            <v>19</v>
          </cell>
          <cell r="R184">
            <v>134</v>
          </cell>
        </row>
        <row r="185">
          <cell r="D185">
            <v>44151</v>
          </cell>
          <cell r="J185">
            <v>44186</v>
          </cell>
          <cell r="M185">
            <v>219562.21999999849</v>
          </cell>
          <cell r="P185">
            <v>20</v>
          </cell>
          <cell r="Q185">
            <v>5</v>
          </cell>
          <cell r="R185">
            <v>25</v>
          </cell>
        </row>
        <row r="186">
          <cell r="D186">
            <v>42507</v>
          </cell>
          <cell r="J186">
            <v>43231</v>
          </cell>
          <cell r="M186">
            <v>3759.5900000000011</v>
          </cell>
          <cell r="P186">
            <v>485</v>
          </cell>
          <cell r="Q186">
            <v>10</v>
          </cell>
          <cell r="R186">
            <v>495</v>
          </cell>
        </row>
        <row r="187">
          <cell r="D187">
            <v>43845</v>
          </cell>
          <cell r="J187">
            <v>44923</v>
          </cell>
          <cell r="M187">
            <v>7034.33</v>
          </cell>
          <cell r="P187">
            <v>733</v>
          </cell>
          <cell r="Q187">
            <v>4</v>
          </cell>
          <cell r="R187">
            <v>737</v>
          </cell>
        </row>
        <row r="188">
          <cell r="D188">
            <v>43558</v>
          </cell>
          <cell r="J188">
            <v>43591</v>
          </cell>
          <cell r="M188">
            <v>170893.5799999999</v>
          </cell>
          <cell r="P188">
            <v>12</v>
          </cell>
          <cell r="Q188">
            <v>10</v>
          </cell>
          <cell r="R188">
            <v>22</v>
          </cell>
        </row>
        <row r="189">
          <cell r="D189">
            <v>43341</v>
          </cell>
          <cell r="J189">
            <v>43452</v>
          </cell>
          <cell r="M189">
            <v>7122.0099999999984</v>
          </cell>
          <cell r="P189">
            <v>66</v>
          </cell>
          <cell r="Q189">
            <v>10</v>
          </cell>
          <cell r="R189">
            <v>76</v>
          </cell>
        </row>
        <row r="190">
          <cell r="D190">
            <v>42709</v>
          </cell>
          <cell r="J190">
            <v>42900</v>
          </cell>
          <cell r="M190">
            <v>63170.509999999951</v>
          </cell>
          <cell r="P190">
            <v>110</v>
          </cell>
          <cell r="Q190">
            <v>20</v>
          </cell>
          <cell r="R190">
            <v>130</v>
          </cell>
        </row>
        <row r="191">
          <cell r="D191">
            <v>43682</v>
          </cell>
          <cell r="J191">
            <v>43804</v>
          </cell>
          <cell r="M191">
            <v>132771.73000000001</v>
          </cell>
          <cell r="P191">
            <v>73</v>
          </cell>
          <cell r="Q191">
            <v>11</v>
          </cell>
          <cell r="R191">
            <v>84</v>
          </cell>
        </row>
        <row r="192">
          <cell r="D192">
            <v>42506</v>
          </cell>
          <cell r="J192">
            <v>42865</v>
          </cell>
          <cell r="M192">
            <v>12074.71</v>
          </cell>
          <cell r="P192">
            <v>231</v>
          </cell>
          <cell r="Q192">
            <v>15</v>
          </cell>
          <cell r="R192">
            <v>246</v>
          </cell>
        </row>
        <row r="193">
          <cell r="D193">
            <v>42298</v>
          </cell>
          <cell r="J193">
            <v>42587</v>
          </cell>
          <cell r="M193">
            <v>2942.82</v>
          </cell>
          <cell r="P193">
            <v>181</v>
          </cell>
          <cell r="Q193">
            <v>18</v>
          </cell>
          <cell r="R193">
            <v>199</v>
          </cell>
        </row>
        <row r="194">
          <cell r="D194">
            <v>44286</v>
          </cell>
          <cell r="J194">
            <v>44335</v>
          </cell>
          <cell r="M194">
            <v>7371.920000000001</v>
          </cell>
          <cell r="P194">
            <v>30</v>
          </cell>
          <cell r="Q194">
            <v>3</v>
          </cell>
          <cell r="R194">
            <v>33</v>
          </cell>
        </row>
        <row r="195">
          <cell r="D195">
            <v>41768</v>
          </cell>
          <cell r="J195">
            <v>41970</v>
          </cell>
          <cell r="M195">
            <v>633013.81000000203</v>
          </cell>
          <cell r="P195">
            <v>129</v>
          </cell>
          <cell r="Q195">
            <v>13</v>
          </cell>
          <cell r="R195">
            <v>142</v>
          </cell>
        </row>
        <row r="196">
          <cell r="D196">
            <v>42507</v>
          </cell>
          <cell r="J196">
            <v>42822</v>
          </cell>
          <cell r="M196">
            <v>6560.1300000000101</v>
          </cell>
          <cell r="P196">
            <v>207</v>
          </cell>
          <cell r="Q196">
            <v>9</v>
          </cell>
          <cell r="R196">
            <v>216</v>
          </cell>
        </row>
        <row r="197">
          <cell r="D197">
            <v>42965</v>
          </cell>
          <cell r="J197">
            <v>43164</v>
          </cell>
          <cell r="M197">
            <v>165933.01999999979</v>
          </cell>
          <cell r="P197">
            <v>123</v>
          </cell>
          <cell r="Q197">
            <v>11</v>
          </cell>
          <cell r="R197">
            <v>134</v>
          </cell>
        </row>
        <row r="198">
          <cell r="D198">
            <v>41739</v>
          </cell>
          <cell r="J198">
            <v>41978</v>
          </cell>
          <cell r="M198">
            <v>91122.51</v>
          </cell>
          <cell r="P198">
            <v>139</v>
          </cell>
          <cell r="Q198">
            <v>28</v>
          </cell>
          <cell r="R198">
            <v>167</v>
          </cell>
        </row>
        <row r="199">
          <cell r="D199">
            <v>42949</v>
          </cell>
          <cell r="J199">
            <v>43136</v>
          </cell>
          <cell r="M199">
            <v>335624.2700000059</v>
          </cell>
          <cell r="P199">
            <v>114</v>
          </cell>
          <cell r="Q199">
            <v>13</v>
          </cell>
          <cell r="R199">
            <v>127</v>
          </cell>
        </row>
        <row r="200">
          <cell r="D200">
            <v>42450</v>
          </cell>
          <cell r="J200">
            <v>42573</v>
          </cell>
          <cell r="M200">
            <v>425134.77000000182</v>
          </cell>
          <cell r="P200">
            <v>68</v>
          </cell>
          <cell r="Q200">
            <v>19</v>
          </cell>
          <cell r="R200">
            <v>87</v>
          </cell>
        </row>
        <row r="201">
          <cell r="D201">
            <v>42453</v>
          </cell>
          <cell r="J201">
            <v>42695</v>
          </cell>
          <cell r="M201">
            <v>31401.56</v>
          </cell>
          <cell r="P201">
            <v>152</v>
          </cell>
          <cell r="Q201">
            <v>14</v>
          </cell>
          <cell r="R201">
            <v>166</v>
          </cell>
        </row>
        <row r="202">
          <cell r="D202">
            <v>42804</v>
          </cell>
          <cell r="J202">
            <v>42968</v>
          </cell>
          <cell r="M202">
            <v>89683.45999999989</v>
          </cell>
          <cell r="P202">
            <v>96</v>
          </cell>
          <cell r="Q202">
            <v>16</v>
          </cell>
          <cell r="R202">
            <v>112</v>
          </cell>
        </row>
        <row r="203">
          <cell r="D203">
            <v>45243</v>
          </cell>
          <cell r="J203">
            <v>45278</v>
          </cell>
          <cell r="M203">
            <v>2507162.890000002</v>
          </cell>
          <cell r="P203">
            <v>21</v>
          </cell>
          <cell r="Q203">
            <v>4</v>
          </cell>
          <cell r="R203">
            <v>25</v>
          </cell>
        </row>
        <row r="204">
          <cell r="D204">
            <v>42550</v>
          </cell>
          <cell r="J204">
            <v>42816</v>
          </cell>
          <cell r="M204">
            <v>27064.610000000041</v>
          </cell>
          <cell r="P204">
            <v>164</v>
          </cell>
          <cell r="Q204">
            <v>18</v>
          </cell>
          <cell r="R204">
            <v>182</v>
          </cell>
        </row>
        <row r="205">
          <cell r="D205">
            <v>41445</v>
          </cell>
          <cell r="J205">
            <v>42157</v>
          </cell>
          <cell r="M205">
            <v>375376.18000000442</v>
          </cell>
          <cell r="P205">
            <v>473</v>
          </cell>
          <cell r="Q205">
            <v>17</v>
          </cell>
          <cell r="R205">
            <v>490</v>
          </cell>
        </row>
        <row r="206">
          <cell r="D206">
            <v>42551</v>
          </cell>
          <cell r="J206">
            <v>42944</v>
          </cell>
          <cell r="M206">
            <v>13856.950000000021</v>
          </cell>
          <cell r="P206">
            <v>257</v>
          </cell>
          <cell r="Q206">
            <v>13</v>
          </cell>
          <cell r="R206">
            <v>270</v>
          </cell>
        </row>
        <row r="207">
          <cell r="D207">
            <v>42450</v>
          </cell>
          <cell r="J207">
            <v>42697</v>
          </cell>
          <cell r="M207">
            <v>64547.30000000009</v>
          </cell>
          <cell r="P207">
            <v>155</v>
          </cell>
          <cell r="Q207">
            <v>16</v>
          </cell>
          <cell r="R207">
            <v>171</v>
          </cell>
        </row>
        <row r="208">
          <cell r="D208">
            <v>42506</v>
          </cell>
          <cell r="J208">
            <v>42815</v>
          </cell>
          <cell r="M208">
            <v>40637.339999999997</v>
          </cell>
          <cell r="P208">
            <v>195</v>
          </cell>
          <cell r="Q208">
            <v>17</v>
          </cell>
          <cell r="R208">
            <v>212</v>
          </cell>
        </row>
        <row r="209">
          <cell r="D209">
            <v>43090</v>
          </cell>
          <cell r="J209">
            <v>43224</v>
          </cell>
          <cell r="M209">
            <v>269704.22000000038</v>
          </cell>
          <cell r="P209">
            <v>81</v>
          </cell>
          <cell r="Q209">
            <v>8</v>
          </cell>
          <cell r="R209">
            <v>89</v>
          </cell>
        </row>
        <row r="210">
          <cell r="D210">
            <v>43090</v>
          </cell>
          <cell r="J210">
            <v>43187</v>
          </cell>
          <cell r="M210">
            <v>80734.519999999888</v>
          </cell>
          <cell r="P210">
            <v>55</v>
          </cell>
          <cell r="Q210">
            <v>10</v>
          </cell>
          <cell r="R210">
            <v>65</v>
          </cell>
        </row>
        <row r="211">
          <cell r="D211">
            <v>41809</v>
          </cell>
          <cell r="J211">
            <v>42032</v>
          </cell>
          <cell r="M211">
            <v>19437.620000000021</v>
          </cell>
          <cell r="P211">
            <v>146</v>
          </cell>
          <cell r="Q211">
            <v>7</v>
          </cell>
          <cell r="R211">
            <v>153</v>
          </cell>
        </row>
        <row r="212">
          <cell r="D212">
            <v>41779</v>
          </cell>
          <cell r="J212">
            <v>42195</v>
          </cell>
          <cell r="M212">
            <v>1319.3</v>
          </cell>
          <cell r="P212">
            <v>267</v>
          </cell>
          <cell r="Q212">
            <v>21</v>
          </cell>
          <cell r="R212">
            <v>288</v>
          </cell>
        </row>
        <row r="213">
          <cell r="D213">
            <v>43396</v>
          </cell>
          <cell r="J213">
            <v>43472</v>
          </cell>
          <cell r="M213">
            <v>249354.88999999981</v>
          </cell>
          <cell r="P213">
            <v>39</v>
          </cell>
          <cell r="Q213">
            <v>9</v>
          </cell>
          <cell r="R213">
            <v>48</v>
          </cell>
        </row>
        <row r="214">
          <cell r="D214">
            <v>43542</v>
          </cell>
          <cell r="J214">
            <v>43762</v>
          </cell>
          <cell r="M214">
            <v>351471.82000000012</v>
          </cell>
          <cell r="P214">
            <v>148</v>
          </cell>
          <cell r="Q214">
            <v>7</v>
          </cell>
          <cell r="R214">
            <v>155</v>
          </cell>
        </row>
        <row r="215">
          <cell r="D215">
            <v>43153</v>
          </cell>
          <cell r="J215">
            <v>43272</v>
          </cell>
          <cell r="M215">
            <v>70083.310000000027</v>
          </cell>
          <cell r="P215">
            <v>71</v>
          </cell>
          <cell r="Q215">
            <v>10</v>
          </cell>
          <cell r="R215">
            <v>81</v>
          </cell>
        </row>
        <row r="216">
          <cell r="D216">
            <v>42298</v>
          </cell>
          <cell r="J216">
            <v>42870</v>
          </cell>
          <cell r="M216">
            <v>1402.01</v>
          </cell>
          <cell r="P216">
            <v>373</v>
          </cell>
          <cell r="Q216">
            <v>17</v>
          </cell>
          <cell r="R216">
            <v>390</v>
          </cell>
        </row>
        <row r="217">
          <cell r="D217">
            <v>42516</v>
          </cell>
          <cell r="J217">
            <v>42891</v>
          </cell>
          <cell r="M217">
            <v>21227.009999999991</v>
          </cell>
          <cell r="P217">
            <v>244</v>
          </cell>
          <cell r="Q217">
            <v>11</v>
          </cell>
          <cell r="R217">
            <v>255</v>
          </cell>
        </row>
        <row r="218">
          <cell r="D218">
            <v>42692</v>
          </cell>
          <cell r="J218">
            <v>42865</v>
          </cell>
          <cell r="M218">
            <v>24605.91</v>
          </cell>
          <cell r="P218">
            <v>102</v>
          </cell>
          <cell r="Q218">
            <v>15</v>
          </cell>
          <cell r="R218">
            <v>117</v>
          </cell>
        </row>
        <row r="219">
          <cell r="D219">
            <v>42580</v>
          </cell>
          <cell r="J219">
            <v>42884</v>
          </cell>
          <cell r="M219">
            <v>178816.08999999979</v>
          </cell>
          <cell r="P219">
            <v>203</v>
          </cell>
          <cell r="Q219">
            <v>2</v>
          </cell>
          <cell r="R219">
            <v>205</v>
          </cell>
        </row>
        <row r="220">
          <cell r="D220">
            <v>42551</v>
          </cell>
          <cell r="J220">
            <v>42815</v>
          </cell>
          <cell r="M220">
            <v>69601.590000000011</v>
          </cell>
          <cell r="P220">
            <v>163</v>
          </cell>
          <cell r="Q220">
            <v>17</v>
          </cell>
          <cell r="R220">
            <v>180</v>
          </cell>
        </row>
        <row r="221">
          <cell r="D221">
            <v>42972</v>
          </cell>
          <cell r="J221">
            <v>43076</v>
          </cell>
          <cell r="M221">
            <v>101998.63</v>
          </cell>
          <cell r="P221">
            <v>57</v>
          </cell>
          <cell r="Q221">
            <v>14</v>
          </cell>
          <cell r="R221">
            <v>71</v>
          </cell>
        </row>
        <row r="222">
          <cell r="D222">
            <v>45405</v>
          </cell>
          <cell r="J222">
            <v>45545</v>
          </cell>
          <cell r="M222">
            <v>31118.570000000011</v>
          </cell>
          <cell r="P222">
            <v>94</v>
          </cell>
          <cell r="Q222">
            <v>3</v>
          </cell>
          <cell r="R222">
            <v>97</v>
          </cell>
        </row>
        <row r="223">
          <cell r="D223">
            <v>42550</v>
          </cell>
          <cell r="J223">
            <v>42822</v>
          </cell>
          <cell r="M223">
            <v>23166.78</v>
          </cell>
          <cell r="P223">
            <v>175</v>
          </cell>
          <cell r="Q223">
            <v>11</v>
          </cell>
          <cell r="R223">
            <v>186</v>
          </cell>
        </row>
        <row r="224">
          <cell r="D224">
            <v>44494</v>
          </cell>
          <cell r="J224">
            <v>44578</v>
          </cell>
          <cell r="M224">
            <v>126238.7900000001</v>
          </cell>
          <cell r="P224">
            <v>50</v>
          </cell>
          <cell r="Q224">
            <v>5</v>
          </cell>
          <cell r="R224">
            <v>55</v>
          </cell>
        </row>
        <row r="225">
          <cell r="D225">
            <v>42298</v>
          </cell>
          <cell r="J225">
            <v>42762</v>
          </cell>
          <cell r="M225">
            <v>41115.069999999992</v>
          </cell>
          <cell r="P225">
            <v>309</v>
          </cell>
          <cell r="Q225">
            <v>9</v>
          </cell>
          <cell r="R225">
            <v>318</v>
          </cell>
        </row>
        <row r="226">
          <cell r="D226">
            <v>43265</v>
          </cell>
          <cell r="J226">
            <v>43384</v>
          </cell>
          <cell r="M226">
            <v>66432.129999999976</v>
          </cell>
          <cell r="P226">
            <v>65</v>
          </cell>
          <cell r="Q226">
            <v>18</v>
          </cell>
          <cell r="R226">
            <v>83</v>
          </cell>
        </row>
        <row r="227">
          <cell r="D227">
            <v>44335</v>
          </cell>
          <cell r="J227">
            <v>44475</v>
          </cell>
          <cell r="M227">
            <v>81846.060000000012</v>
          </cell>
          <cell r="P227">
            <v>94</v>
          </cell>
          <cell r="Q227">
            <v>4</v>
          </cell>
          <cell r="R227">
            <v>98</v>
          </cell>
        </row>
        <row r="228">
          <cell r="D228">
            <v>42465</v>
          </cell>
          <cell r="J228">
            <v>42703</v>
          </cell>
          <cell r="M228">
            <v>77616.439999999886</v>
          </cell>
          <cell r="P228">
            <v>153</v>
          </cell>
          <cell r="Q228">
            <v>12</v>
          </cell>
          <cell r="R228">
            <v>165</v>
          </cell>
        </row>
        <row r="229">
          <cell r="D229">
            <v>41568</v>
          </cell>
          <cell r="J229">
            <v>42067</v>
          </cell>
          <cell r="M229">
            <v>18606.669999999998</v>
          </cell>
          <cell r="P229">
            <v>325</v>
          </cell>
          <cell r="Q229">
            <v>17</v>
          </cell>
          <cell r="R229">
            <v>342</v>
          </cell>
        </row>
        <row r="230">
          <cell r="D230">
            <v>44763</v>
          </cell>
          <cell r="J230">
            <v>45197</v>
          </cell>
          <cell r="M230">
            <v>2800</v>
          </cell>
          <cell r="P230">
            <v>293</v>
          </cell>
          <cell r="Q230">
            <v>4</v>
          </cell>
          <cell r="R230">
            <v>297</v>
          </cell>
        </row>
        <row r="231">
          <cell r="D231">
            <v>43851</v>
          </cell>
          <cell r="J231">
            <v>43859</v>
          </cell>
          <cell r="M231">
            <v>4344106.4299997743</v>
          </cell>
          <cell r="P231">
            <v>4</v>
          </cell>
          <cell r="Q231">
            <v>2</v>
          </cell>
          <cell r="R231">
            <v>6</v>
          </cell>
        </row>
        <row r="232">
          <cell r="D232">
            <v>43165</v>
          </cell>
          <cell r="J232">
            <v>43417</v>
          </cell>
          <cell r="M232">
            <v>25497.66</v>
          </cell>
          <cell r="P232">
            <v>163</v>
          </cell>
          <cell r="Q232">
            <v>9</v>
          </cell>
          <cell r="R232">
            <v>172</v>
          </cell>
        </row>
        <row r="233">
          <cell r="D233">
            <v>42550</v>
          </cell>
          <cell r="J233">
            <v>42815</v>
          </cell>
          <cell r="M233">
            <v>21433.65</v>
          </cell>
          <cell r="P233">
            <v>163</v>
          </cell>
          <cell r="Q233">
            <v>18</v>
          </cell>
          <cell r="R233">
            <v>181</v>
          </cell>
        </row>
        <row r="234">
          <cell r="D234">
            <v>43343</v>
          </cell>
          <cell r="J234">
            <v>43447</v>
          </cell>
          <cell r="M234">
            <v>135958.3599999999</v>
          </cell>
          <cell r="P234">
            <v>60</v>
          </cell>
          <cell r="Q234">
            <v>11</v>
          </cell>
          <cell r="R234">
            <v>71</v>
          </cell>
        </row>
        <row r="235">
          <cell r="D235">
            <v>43138</v>
          </cell>
          <cell r="J235">
            <v>43270</v>
          </cell>
          <cell r="M235">
            <v>4488.68</v>
          </cell>
          <cell r="P235">
            <v>79</v>
          </cell>
          <cell r="Q235">
            <v>9</v>
          </cell>
          <cell r="R235">
            <v>88</v>
          </cell>
        </row>
        <row r="236">
          <cell r="D236">
            <v>44825</v>
          </cell>
          <cell r="J236">
            <v>44995</v>
          </cell>
          <cell r="M236">
            <v>30118.510000000009</v>
          </cell>
          <cell r="P236">
            <v>110</v>
          </cell>
          <cell r="Q236">
            <v>4</v>
          </cell>
          <cell r="R236">
            <v>114</v>
          </cell>
        </row>
        <row r="237">
          <cell r="D237">
            <v>41555</v>
          </cell>
          <cell r="J237">
            <v>42020</v>
          </cell>
          <cell r="M237">
            <v>14985.30000000001</v>
          </cell>
          <cell r="P237">
            <v>300</v>
          </cell>
          <cell r="Q237">
            <v>19</v>
          </cell>
          <cell r="R237">
            <v>319</v>
          </cell>
        </row>
        <row r="238">
          <cell r="D238">
            <v>44454</v>
          </cell>
          <cell r="J238">
            <v>44559</v>
          </cell>
          <cell r="M238">
            <v>3058.33</v>
          </cell>
          <cell r="P238">
            <v>68</v>
          </cell>
          <cell r="Q238">
            <v>2</v>
          </cell>
          <cell r="R238">
            <v>70</v>
          </cell>
        </row>
        <row r="239">
          <cell r="D239">
            <v>42944</v>
          </cell>
          <cell r="J239">
            <v>43166</v>
          </cell>
          <cell r="M239">
            <v>62112.390000000247</v>
          </cell>
          <cell r="P239">
            <v>136</v>
          </cell>
          <cell r="Q239">
            <v>14</v>
          </cell>
          <cell r="R239">
            <v>150</v>
          </cell>
        </row>
        <row r="240">
          <cell r="D240">
            <v>42576</v>
          </cell>
          <cell r="J240">
            <v>42865</v>
          </cell>
          <cell r="M240">
            <v>16323.96</v>
          </cell>
          <cell r="P240">
            <v>179</v>
          </cell>
          <cell r="Q240">
            <v>18</v>
          </cell>
          <cell r="R240">
            <v>197</v>
          </cell>
        </row>
        <row r="241">
          <cell r="D241">
            <v>42083</v>
          </cell>
          <cell r="J241">
            <v>42121</v>
          </cell>
          <cell r="M241">
            <v>364473.54999999859</v>
          </cell>
          <cell r="P241">
            <v>13</v>
          </cell>
          <cell r="Q241">
            <v>12</v>
          </cell>
          <cell r="R241">
            <v>25</v>
          </cell>
        </row>
        <row r="242">
          <cell r="D242">
            <v>42458</v>
          </cell>
          <cell r="J242">
            <v>42706</v>
          </cell>
          <cell r="M242">
            <v>33934.189999999981</v>
          </cell>
          <cell r="P242">
            <v>164</v>
          </cell>
          <cell r="Q242">
            <v>9</v>
          </cell>
          <cell r="R242">
            <v>173</v>
          </cell>
        </row>
        <row r="243">
          <cell r="D243">
            <v>44440</v>
          </cell>
          <cell r="J243">
            <v>44517</v>
          </cell>
          <cell r="M243">
            <v>49204.320000000007</v>
          </cell>
          <cell r="P243">
            <v>49</v>
          </cell>
          <cell r="Q243">
            <v>2</v>
          </cell>
          <cell r="R243">
            <v>51</v>
          </cell>
        </row>
        <row r="244">
          <cell r="D244">
            <v>43594</v>
          </cell>
          <cell r="J244">
            <v>43677</v>
          </cell>
          <cell r="M244">
            <v>27599.19</v>
          </cell>
          <cell r="P244">
            <v>53</v>
          </cell>
          <cell r="Q244">
            <v>6</v>
          </cell>
          <cell r="R244">
            <v>59</v>
          </cell>
        </row>
        <row r="245">
          <cell r="D245">
            <v>42367</v>
          </cell>
          <cell r="J245">
            <v>42557</v>
          </cell>
          <cell r="M245">
            <v>118889.94</v>
          </cell>
          <cell r="P245">
            <v>118</v>
          </cell>
          <cell r="Q245">
            <v>13</v>
          </cell>
          <cell r="R245">
            <v>131</v>
          </cell>
        </row>
        <row r="246">
          <cell r="D246">
            <v>43090</v>
          </cell>
          <cell r="J246">
            <v>43294</v>
          </cell>
          <cell r="M246">
            <v>35306.459999999977</v>
          </cell>
          <cell r="P246">
            <v>126</v>
          </cell>
          <cell r="Q246">
            <v>12</v>
          </cell>
          <cell r="R246">
            <v>138</v>
          </cell>
        </row>
        <row r="247">
          <cell r="D247">
            <v>42367</v>
          </cell>
          <cell r="J247">
            <v>42502</v>
          </cell>
          <cell r="M247">
            <v>245309.3899999992</v>
          </cell>
          <cell r="P247">
            <v>85</v>
          </cell>
          <cell r="Q247">
            <v>8</v>
          </cell>
          <cell r="R247">
            <v>93</v>
          </cell>
        </row>
        <row r="248">
          <cell r="D248">
            <v>42516</v>
          </cell>
          <cell r="J248">
            <v>42997</v>
          </cell>
          <cell r="M248">
            <v>17331.490000000002</v>
          </cell>
          <cell r="P248">
            <v>322</v>
          </cell>
          <cell r="Q248">
            <v>8</v>
          </cell>
          <cell r="R248">
            <v>330</v>
          </cell>
        </row>
        <row r="249">
          <cell r="D249">
            <v>43070</v>
          </cell>
          <cell r="J249">
            <v>43186</v>
          </cell>
          <cell r="M249">
            <v>16482.919999999998</v>
          </cell>
          <cell r="P249">
            <v>66</v>
          </cell>
          <cell r="Q249">
            <v>12</v>
          </cell>
          <cell r="R249">
            <v>78</v>
          </cell>
        </row>
        <row r="250">
          <cell r="D250">
            <v>43314</v>
          </cell>
          <cell r="J250">
            <v>43445</v>
          </cell>
          <cell r="M250">
            <v>88514.83999999988</v>
          </cell>
          <cell r="P250">
            <v>75</v>
          </cell>
          <cell r="Q250">
            <v>14</v>
          </cell>
          <cell r="R250">
            <v>89</v>
          </cell>
        </row>
        <row r="251">
          <cell r="D251">
            <v>42520</v>
          </cell>
          <cell r="J251">
            <v>42779</v>
          </cell>
          <cell r="M251">
            <v>106339.86</v>
          </cell>
          <cell r="P251">
            <v>167</v>
          </cell>
          <cell r="Q251">
            <v>12</v>
          </cell>
          <cell r="R251">
            <v>179</v>
          </cell>
        </row>
        <row r="252">
          <cell r="D252">
            <v>43301</v>
          </cell>
          <cell r="J252">
            <v>43433</v>
          </cell>
          <cell r="M252">
            <v>33234.709999999897</v>
          </cell>
          <cell r="P252">
            <v>78</v>
          </cell>
          <cell r="Q252">
            <v>12</v>
          </cell>
          <cell r="R252">
            <v>90</v>
          </cell>
        </row>
        <row r="253">
          <cell r="D253">
            <v>42550</v>
          </cell>
          <cell r="J253">
            <v>42836</v>
          </cell>
          <cell r="M253">
            <v>23971.94000000001</v>
          </cell>
          <cell r="P253">
            <v>182</v>
          </cell>
          <cell r="Q253">
            <v>14</v>
          </cell>
          <cell r="R253">
            <v>196</v>
          </cell>
        </row>
        <row r="254">
          <cell r="D254">
            <v>44035</v>
          </cell>
          <cell r="J254">
            <v>44123</v>
          </cell>
          <cell r="M254">
            <v>674.84</v>
          </cell>
          <cell r="P254">
            <v>56</v>
          </cell>
          <cell r="Q254">
            <v>4</v>
          </cell>
          <cell r="R254">
            <v>60</v>
          </cell>
        </row>
        <row r="255">
          <cell r="D255">
            <v>42451</v>
          </cell>
          <cell r="J255">
            <v>42706</v>
          </cell>
          <cell r="M255">
            <v>24726.75</v>
          </cell>
          <cell r="P255">
            <v>168</v>
          </cell>
          <cell r="Q255">
            <v>9</v>
          </cell>
          <cell r="R255">
            <v>177</v>
          </cell>
        </row>
        <row r="256">
          <cell r="D256">
            <v>42520</v>
          </cell>
          <cell r="J256">
            <v>42891</v>
          </cell>
          <cell r="M256">
            <v>15344.15</v>
          </cell>
          <cell r="P256">
            <v>239</v>
          </cell>
          <cell r="Q256">
            <v>15</v>
          </cell>
          <cell r="R256">
            <v>254</v>
          </cell>
        </row>
        <row r="257">
          <cell r="D257">
            <v>42563</v>
          </cell>
          <cell r="J257">
            <v>42801</v>
          </cell>
          <cell r="M257">
            <v>222516.06000000029</v>
          </cell>
          <cell r="P257">
            <v>148</v>
          </cell>
          <cell r="Q257">
            <v>14</v>
          </cell>
          <cell r="R257">
            <v>162</v>
          </cell>
        </row>
        <row r="258">
          <cell r="D258">
            <v>44307</v>
          </cell>
          <cell r="J258">
            <v>44341</v>
          </cell>
          <cell r="M258">
            <v>123772.26</v>
          </cell>
          <cell r="P258">
            <v>20</v>
          </cell>
          <cell r="Q258">
            <v>2</v>
          </cell>
          <cell r="R258">
            <v>22</v>
          </cell>
        </row>
        <row r="259">
          <cell r="D259">
            <v>42733</v>
          </cell>
          <cell r="J259">
            <v>42891</v>
          </cell>
          <cell r="M259">
            <v>1930.889999999999</v>
          </cell>
          <cell r="P259">
            <v>91</v>
          </cell>
          <cell r="Q259">
            <v>15</v>
          </cell>
          <cell r="R259">
            <v>106</v>
          </cell>
        </row>
        <row r="260">
          <cell r="D260">
            <v>41739</v>
          </cell>
          <cell r="J260">
            <v>41764</v>
          </cell>
          <cell r="M260">
            <v>273644.16000000213</v>
          </cell>
          <cell r="P260">
            <v>6</v>
          </cell>
          <cell r="Q260">
            <v>9</v>
          </cell>
          <cell r="R260">
            <v>15</v>
          </cell>
        </row>
        <row r="261">
          <cell r="D261">
            <v>45433</v>
          </cell>
          <cell r="J261">
            <v>45483</v>
          </cell>
          <cell r="M261">
            <v>168071.64999999959</v>
          </cell>
          <cell r="P261">
            <v>33</v>
          </cell>
          <cell r="Q261">
            <v>2</v>
          </cell>
          <cell r="R261">
            <v>35</v>
          </cell>
        </row>
        <row r="262">
          <cell r="D262">
            <v>42534</v>
          </cell>
          <cell r="J262">
            <v>42564</v>
          </cell>
          <cell r="M262">
            <v>222701.04</v>
          </cell>
          <cell r="P262">
            <v>21</v>
          </cell>
          <cell r="Q262">
            <v>1</v>
          </cell>
          <cell r="R262">
            <v>22</v>
          </cell>
        </row>
      </sheetData>
      <sheetData sheetId="1">
        <row r="27">
          <cell r="P27" t="str">
            <v>Tiempo liquidador</v>
          </cell>
          <cell r="Q27" t="str">
            <v>Tiempo COSEDE</v>
          </cell>
        </row>
        <row r="28">
          <cell r="P28">
            <v>246</v>
          </cell>
          <cell r="Q28">
            <v>14</v>
          </cell>
        </row>
        <row r="32">
          <cell r="C32" t="str">
            <v>Tiempo liquidador</v>
          </cell>
          <cell r="D32" t="str">
            <v>Tiempo COSEDE</v>
          </cell>
        </row>
        <row r="33">
          <cell r="B33" t="str">
            <v>BDD Dic 22</v>
          </cell>
          <cell r="C33">
            <v>246</v>
          </cell>
          <cell r="D33">
            <v>14</v>
          </cell>
        </row>
        <row r="34">
          <cell r="B34" t="str">
            <v>BDDM1 Mar24</v>
          </cell>
          <cell r="C34"/>
          <cell r="D34">
            <v>3</v>
          </cell>
        </row>
        <row r="35">
          <cell r="B35" t="str">
            <v>BDDM2 Sep24</v>
          </cell>
          <cell r="C35"/>
          <cell r="D35">
            <v>3</v>
          </cell>
        </row>
        <row r="36">
          <cell r="B36" t="str">
            <v>BDDM3 Dic24</v>
          </cell>
          <cell r="D36">
            <v>2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fras SD"/>
      <sheetName val="Cifras SP"/>
      <sheetName val="Menú"/>
      <sheetName val="8.1"/>
      <sheetName val="8.2"/>
      <sheetName val="8.3"/>
      <sheetName val="9.1"/>
      <sheetName val="9.2"/>
    </sheetNames>
    <sheetDataSet>
      <sheetData sheetId="0"/>
      <sheetData sheetId="1">
        <row r="27">
          <cell r="P27" t="str">
            <v>Tiempo liquidador</v>
          </cell>
          <cell r="Q27" t="str">
            <v>Tiempo COSEDE</v>
          </cell>
        </row>
        <row r="28">
          <cell r="P28">
            <v>246</v>
          </cell>
          <cell r="Q28">
            <v>14</v>
          </cell>
        </row>
        <row r="32">
          <cell r="C32" t="str">
            <v>Tiempo liquidador</v>
          </cell>
          <cell r="D32" t="str">
            <v>Tiempo COSEDE</v>
          </cell>
        </row>
        <row r="33">
          <cell r="B33" t="str">
            <v>BDD Dic 22</v>
          </cell>
          <cell r="C33">
            <v>246</v>
          </cell>
          <cell r="D33">
            <v>14</v>
          </cell>
        </row>
        <row r="34">
          <cell r="B34" t="str">
            <v>BDDM1 Mar24</v>
          </cell>
          <cell r="C34"/>
          <cell r="D34">
            <v>3</v>
          </cell>
        </row>
        <row r="35">
          <cell r="B35" t="str">
            <v>BDDM2 Sep24</v>
          </cell>
          <cell r="C35"/>
          <cell r="D35">
            <v>3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fras SD"/>
      <sheetName val="Cifras SP"/>
      <sheetName val="Menú"/>
      <sheetName val="8.1"/>
      <sheetName val="8.2"/>
      <sheetName val="8.3"/>
      <sheetName val="9.1"/>
      <sheetName val="9.2"/>
      <sheetName val="Hoja1"/>
    </sheetNames>
    <sheetDataSet>
      <sheetData sheetId="0"/>
      <sheetData sheetId="1">
        <row r="27">
          <cell r="P27" t="str">
            <v>Tiempo liquidador</v>
          </cell>
          <cell r="Q27" t="str">
            <v>Tiempo COSEDE</v>
          </cell>
        </row>
        <row r="28">
          <cell r="P28">
            <v>246</v>
          </cell>
          <cell r="Q28">
            <v>14</v>
          </cell>
        </row>
        <row r="32">
          <cell r="C32" t="str">
            <v>Tiempo liquidador</v>
          </cell>
          <cell r="D32" t="str">
            <v>Tiempo COSEDE</v>
          </cell>
        </row>
        <row r="33">
          <cell r="B33" t="str">
            <v>BDD Dic 22</v>
          </cell>
          <cell r="C33">
            <v>246</v>
          </cell>
          <cell r="D33">
            <v>14</v>
          </cell>
        </row>
        <row r="34">
          <cell r="B34" t="str">
            <v>BDDM1 Mar24</v>
          </cell>
          <cell r="C34"/>
          <cell r="D34">
            <v>3</v>
          </cell>
        </row>
        <row r="35">
          <cell r="B35" t="str">
            <v>BDDM2 Sep24</v>
          </cell>
          <cell r="C35"/>
          <cell r="D35">
            <v>3</v>
          </cell>
        </row>
        <row r="36">
          <cell r="B36" t="str">
            <v>BDDM3 Dic24</v>
          </cell>
          <cell r="D36">
            <v>2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ifras SD"/>
      <sheetName val="Cifras SP"/>
      <sheetName val="Menú"/>
      <sheetName val="8.1"/>
      <sheetName val="8.2"/>
      <sheetName val="8.3"/>
      <sheetName val="9.1"/>
      <sheetName val="9.2"/>
    </sheetNames>
    <sheetDataSet>
      <sheetData sheetId="0">
        <row r="27">
          <cell r="J27" t="str">
            <v>Fecha Resolución</v>
          </cell>
          <cell r="M27" t="str">
            <v>Costo contingente</v>
          </cell>
          <cell r="P27" t="str">
            <v>Tiempo liquidador</v>
          </cell>
          <cell r="Q27" t="str">
            <v>Tiempo COSEDE</v>
          </cell>
        </row>
        <row r="28">
          <cell r="D28">
            <v>41876</v>
          </cell>
          <cell r="J28">
            <v>41884</v>
          </cell>
          <cell r="M28">
            <v>1721707.5700000101</v>
          </cell>
          <cell r="P28">
            <v>5</v>
          </cell>
          <cell r="Q28">
            <v>1</v>
          </cell>
          <cell r="R28">
            <v>6</v>
          </cell>
        </row>
        <row r="29">
          <cell r="D29">
            <v>41350</v>
          </cell>
          <cell r="J29">
            <v>41365</v>
          </cell>
          <cell r="M29">
            <v>53547613.940000214</v>
          </cell>
          <cell r="P29">
            <v>6</v>
          </cell>
          <cell r="Q29">
            <v>3</v>
          </cell>
          <cell r="R29">
            <v>9</v>
          </cell>
        </row>
        <row r="30">
          <cell r="D30">
            <v>43489</v>
          </cell>
          <cell r="J30">
            <v>43587</v>
          </cell>
          <cell r="M30">
            <v>51175.820000000007</v>
          </cell>
          <cell r="P30">
            <v>58</v>
          </cell>
          <cell r="Q30">
            <v>9</v>
          </cell>
          <cell r="R30">
            <v>67</v>
          </cell>
        </row>
        <row r="31">
          <cell r="D31">
            <v>43810</v>
          </cell>
          <cell r="J31">
            <v>43871</v>
          </cell>
          <cell r="M31">
            <v>3042.8200000000011</v>
          </cell>
          <cell r="P31">
            <v>36</v>
          </cell>
          <cell r="Q31">
            <v>5</v>
          </cell>
          <cell r="R31">
            <v>41</v>
          </cell>
        </row>
        <row r="32">
          <cell r="D32">
            <v>42506</v>
          </cell>
          <cell r="J32">
            <v>42846</v>
          </cell>
          <cell r="M32">
            <v>14458.239999999991</v>
          </cell>
          <cell r="P32">
            <v>222</v>
          </cell>
          <cell r="Q32">
            <v>12</v>
          </cell>
          <cell r="R32">
            <v>234</v>
          </cell>
        </row>
        <row r="33">
          <cell r="D33">
            <v>43272</v>
          </cell>
          <cell r="J33">
            <v>43390</v>
          </cell>
          <cell r="M33">
            <v>72248.459999999992</v>
          </cell>
          <cell r="P33">
            <v>64</v>
          </cell>
          <cell r="Q33">
            <v>18</v>
          </cell>
          <cell r="R33">
            <v>82</v>
          </cell>
        </row>
        <row r="34">
          <cell r="D34">
            <v>44013</v>
          </cell>
          <cell r="J34">
            <v>44061</v>
          </cell>
          <cell r="M34">
            <v>43302.499999999884</v>
          </cell>
          <cell r="P34">
            <v>27</v>
          </cell>
          <cell r="Q34">
            <v>6</v>
          </cell>
          <cell r="R34">
            <v>33</v>
          </cell>
        </row>
        <row r="35">
          <cell r="D35">
            <v>44103</v>
          </cell>
          <cell r="J35">
            <v>44203</v>
          </cell>
          <cell r="M35">
            <v>246669.90000000031</v>
          </cell>
          <cell r="P35">
            <v>60</v>
          </cell>
          <cell r="Q35">
            <v>7</v>
          </cell>
          <cell r="R35">
            <v>67</v>
          </cell>
        </row>
        <row r="36">
          <cell r="D36">
            <v>43385</v>
          </cell>
          <cell r="J36">
            <v>43496</v>
          </cell>
          <cell r="M36">
            <v>226286.14</v>
          </cell>
          <cell r="P36">
            <v>64</v>
          </cell>
          <cell r="Q36">
            <v>9</v>
          </cell>
          <cell r="R36">
            <v>73</v>
          </cell>
        </row>
        <row r="37">
          <cell r="D37">
            <v>42733</v>
          </cell>
          <cell r="J37">
            <v>42983</v>
          </cell>
          <cell r="M37">
            <v>4118.3099999999986</v>
          </cell>
          <cell r="P37">
            <v>165</v>
          </cell>
          <cell r="Q37">
            <v>6</v>
          </cell>
          <cell r="R37">
            <v>171</v>
          </cell>
        </row>
        <row r="38">
          <cell r="D38">
            <v>44832</v>
          </cell>
          <cell r="J38">
            <v>44987</v>
          </cell>
          <cell r="M38">
            <v>175757.64999999959</v>
          </cell>
          <cell r="P38">
            <v>99</v>
          </cell>
          <cell r="Q38">
            <v>4</v>
          </cell>
          <cell r="R38">
            <v>103</v>
          </cell>
        </row>
        <row r="39">
          <cell r="D39">
            <v>42451</v>
          </cell>
          <cell r="J39">
            <v>42695</v>
          </cell>
          <cell r="M39">
            <v>34709.06</v>
          </cell>
          <cell r="P39">
            <v>152</v>
          </cell>
          <cell r="Q39">
            <v>16</v>
          </cell>
          <cell r="R39">
            <v>168</v>
          </cell>
        </row>
        <row r="40">
          <cell r="D40">
            <v>44916</v>
          </cell>
          <cell r="J40">
            <v>45071</v>
          </cell>
          <cell r="M40">
            <v>6759.18</v>
          </cell>
          <cell r="P40">
            <v>100</v>
          </cell>
          <cell r="Q40">
            <v>4</v>
          </cell>
          <cell r="R40">
            <v>104</v>
          </cell>
        </row>
        <row r="41">
          <cell r="D41">
            <v>42550</v>
          </cell>
          <cell r="J41">
            <v>42866</v>
          </cell>
          <cell r="M41">
            <v>6045.2399999999989</v>
          </cell>
          <cell r="P41">
            <v>199</v>
          </cell>
          <cell r="Q41">
            <v>17</v>
          </cell>
          <cell r="R41">
            <v>216</v>
          </cell>
        </row>
        <row r="42">
          <cell r="D42">
            <v>41666</v>
          </cell>
          <cell r="J42">
            <v>42065</v>
          </cell>
          <cell r="M42">
            <v>37705.929999999993</v>
          </cell>
          <cell r="P42">
            <v>257</v>
          </cell>
          <cell r="Q42">
            <v>16</v>
          </cell>
          <cell r="R42">
            <v>273</v>
          </cell>
        </row>
        <row r="43">
          <cell r="D43">
            <v>42445</v>
          </cell>
          <cell r="J43">
            <v>42601</v>
          </cell>
          <cell r="M43">
            <v>31387.62</v>
          </cell>
          <cell r="P43">
            <v>91</v>
          </cell>
          <cell r="Q43">
            <v>18</v>
          </cell>
          <cell r="R43">
            <v>109</v>
          </cell>
        </row>
        <row r="44">
          <cell r="D44">
            <v>42240</v>
          </cell>
          <cell r="J44">
            <v>42265</v>
          </cell>
          <cell r="M44">
            <v>7872238.7400001241</v>
          </cell>
          <cell r="P44">
            <v>10</v>
          </cell>
          <cell r="Q44">
            <v>9</v>
          </cell>
          <cell r="R44">
            <v>19</v>
          </cell>
        </row>
        <row r="45">
          <cell r="D45">
            <v>43098</v>
          </cell>
          <cell r="J45">
            <v>43250</v>
          </cell>
          <cell r="M45">
            <v>95011.359999999986</v>
          </cell>
          <cell r="P45">
            <v>90</v>
          </cell>
          <cell r="Q45">
            <v>11</v>
          </cell>
          <cell r="R45">
            <v>101</v>
          </cell>
        </row>
        <row r="46">
          <cell r="D46">
            <v>43615</v>
          </cell>
          <cell r="J46">
            <v>43727</v>
          </cell>
          <cell r="M46">
            <v>6286.78</v>
          </cell>
          <cell r="P46">
            <v>71</v>
          </cell>
          <cell r="Q46">
            <v>8</v>
          </cell>
          <cell r="R46">
            <v>79</v>
          </cell>
        </row>
        <row r="47">
          <cell r="D47">
            <v>44077</v>
          </cell>
          <cell r="J47">
            <v>44203</v>
          </cell>
          <cell r="M47">
            <v>20576.5</v>
          </cell>
          <cell r="P47">
            <v>80</v>
          </cell>
          <cell r="Q47">
            <v>5</v>
          </cell>
          <cell r="R47">
            <v>85</v>
          </cell>
        </row>
        <row r="48">
          <cell r="D48">
            <v>43880</v>
          </cell>
          <cell r="J48">
            <v>44222</v>
          </cell>
          <cell r="M48">
            <v>12303</v>
          </cell>
          <cell r="P48">
            <v>227</v>
          </cell>
          <cell r="Q48">
            <v>6</v>
          </cell>
          <cell r="R48">
            <v>233</v>
          </cell>
        </row>
        <row r="49">
          <cell r="D49">
            <v>44714</v>
          </cell>
          <cell r="J49">
            <v>44764</v>
          </cell>
          <cell r="M49">
            <v>272719.45999999979</v>
          </cell>
          <cell r="P49">
            <v>34</v>
          </cell>
          <cell r="Q49">
            <v>2</v>
          </cell>
          <cell r="R49">
            <v>36</v>
          </cell>
        </row>
        <row r="50">
          <cell r="D50">
            <v>43097</v>
          </cell>
          <cell r="J50">
            <v>43217</v>
          </cell>
          <cell r="M50">
            <v>75532.940000000031</v>
          </cell>
          <cell r="P50">
            <v>71</v>
          </cell>
          <cell r="Q50">
            <v>11</v>
          </cell>
          <cell r="R50">
            <v>82</v>
          </cell>
        </row>
        <row r="51">
          <cell r="D51">
            <v>42909</v>
          </cell>
          <cell r="J51">
            <v>43006</v>
          </cell>
          <cell r="M51">
            <v>44363.360000000008</v>
          </cell>
          <cell r="P51">
            <v>58</v>
          </cell>
          <cell r="Q51">
            <v>10</v>
          </cell>
          <cell r="R51">
            <v>68</v>
          </cell>
        </row>
        <row r="52">
          <cell r="D52">
            <v>42535</v>
          </cell>
          <cell r="J52">
            <v>42832</v>
          </cell>
          <cell r="M52">
            <v>1145.96</v>
          </cell>
          <cell r="P52">
            <v>192</v>
          </cell>
          <cell r="Q52">
            <v>13</v>
          </cell>
          <cell r="R52">
            <v>205</v>
          </cell>
        </row>
        <row r="53">
          <cell r="D53">
            <v>41800</v>
          </cell>
          <cell r="J53">
            <v>41820</v>
          </cell>
          <cell r="M53">
            <v>605427.72000000265</v>
          </cell>
          <cell r="P53">
            <v>5</v>
          </cell>
          <cell r="Q53">
            <v>9</v>
          </cell>
          <cell r="R53">
            <v>14</v>
          </cell>
        </row>
        <row r="54">
          <cell r="D54">
            <v>41809</v>
          </cell>
          <cell r="J54">
            <v>41991</v>
          </cell>
          <cell r="M54">
            <v>39561.53</v>
          </cell>
          <cell r="P54">
            <v>103</v>
          </cell>
          <cell r="Q54">
            <v>25</v>
          </cell>
          <cell r="R54">
            <v>128</v>
          </cell>
        </row>
        <row r="55">
          <cell r="D55">
            <v>45105</v>
          </cell>
          <cell r="J55">
            <v>45183</v>
          </cell>
          <cell r="M55">
            <v>9245330.1099999957</v>
          </cell>
          <cell r="P55">
            <v>51</v>
          </cell>
          <cell r="Q55">
            <v>4</v>
          </cell>
          <cell r="R55">
            <v>55</v>
          </cell>
        </row>
        <row r="56">
          <cell r="D56">
            <v>42669</v>
          </cell>
          <cell r="J56">
            <v>42682</v>
          </cell>
          <cell r="M56">
            <v>185945.71999999971</v>
          </cell>
          <cell r="P56">
            <v>4</v>
          </cell>
          <cell r="Q56">
            <v>2</v>
          </cell>
          <cell r="R56">
            <v>6</v>
          </cell>
        </row>
        <row r="57">
          <cell r="D57">
            <v>42551</v>
          </cell>
          <cell r="J57">
            <v>42808</v>
          </cell>
          <cell r="M57">
            <v>39223.770000000033</v>
          </cell>
          <cell r="P57">
            <v>162</v>
          </cell>
          <cell r="Q57">
            <v>13</v>
          </cell>
          <cell r="R57">
            <v>175</v>
          </cell>
        </row>
        <row r="58">
          <cell r="D58">
            <v>43138</v>
          </cell>
          <cell r="J58">
            <v>43585</v>
          </cell>
          <cell r="M58">
            <v>47552.099999999977</v>
          </cell>
          <cell r="P58">
            <v>296</v>
          </cell>
          <cell r="Q58">
            <v>6</v>
          </cell>
          <cell r="R58">
            <v>302</v>
          </cell>
        </row>
        <row r="59">
          <cell r="D59">
            <v>43000</v>
          </cell>
          <cell r="J59">
            <v>43182</v>
          </cell>
          <cell r="M59">
            <v>31278.21000000001</v>
          </cell>
          <cell r="P59">
            <v>110</v>
          </cell>
          <cell r="Q59">
            <v>13</v>
          </cell>
          <cell r="R59">
            <v>123</v>
          </cell>
        </row>
        <row r="60">
          <cell r="D60">
            <v>43755</v>
          </cell>
          <cell r="J60">
            <v>44011</v>
          </cell>
          <cell r="M60">
            <v>1000</v>
          </cell>
          <cell r="P60">
            <v>167</v>
          </cell>
          <cell r="Q60">
            <v>6</v>
          </cell>
          <cell r="R60">
            <v>173</v>
          </cell>
        </row>
        <row r="61">
          <cell r="D61">
            <v>41857</v>
          </cell>
          <cell r="J61">
            <v>42145</v>
          </cell>
          <cell r="M61">
            <v>22973.880000000008</v>
          </cell>
          <cell r="P61">
            <v>161</v>
          </cell>
          <cell r="Q61">
            <v>35</v>
          </cell>
          <cell r="R61">
            <v>196</v>
          </cell>
        </row>
        <row r="62">
          <cell r="D62">
            <v>42535</v>
          </cell>
          <cell r="J62">
            <v>42837</v>
          </cell>
          <cell r="M62">
            <v>61398.73</v>
          </cell>
          <cell r="P62">
            <v>192</v>
          </cell>
          <cell r="Q62">
            <v>16</v>
          </cell>
          <cell r="R62">
            <v>208</v>
          </cell>
        </row>
        <row r="63">
          <cell r="D63">
            <v>42675</v>
          </cell>
          <cell r="J63">
            <v>42804</v>
          </cell>
          <cell r="M63">
            <v>371398.47000000172</v>
          </cell>
          <cell r="P63">
            <v>74</v>
          </cell>
          <cell r="Q63">
            <v>12</v>
          </cell>
          <cell r="R63">
            <v>86</v>
          </cell>
        </row>
        <row r="64">
          <cell r="D64">
            <v>43377</v>
          </cell>
          <cell r="J64">
            <v>43495</v>
          </cell>
          <cell r="M64">
            <v>23870.130000000019</v>
          </cell>
          <cell r="P64">
            <v>71</v>
          </cell>
          <cell r="Q64">
            <v>6</v>
          </cell>
          <cell r="R64">
            <v>77</v>
          </cell>
        </row>
        <row r="65">
          <cell r="D65">
            <v>41553</v>
          </cell>
          <cell r="J65">
            <v>42265</v>
          </cell>
          <cell r="M65">
            <v>29838.950000000012</v>
          </cell>
          <cell r="P65">
            <v>468</v>
          </cell>
          <cell r="Q65">
            <v>22</v>
          </cell>
          <cell r="R65">
            <v>490</v>
          </cell>
        </row>
        <row r="66">
          <cell r="D66">
            <v>42240</v>
          </cell>
          <cell r="J66">
            <v>42268</v>
          </cell>
          <cell r="M66">
            <v>734990.99000001571</v>
          </cell>
          <cell r="P66">
            <v>5</v>
          </cell>
          <cell r="Q66">
            <v>15</v>
          </cell>
          <cell r="R66">
            <v>20</v>
          </cell>
        </row>
        <row r="67">
          <cell r="D67">
            <v>42535</v>
          </cell>
          <cell r="J67">
            <v>42796</v>
          </cell>
          <cell r="M67">
            <v>433.76</v>
          </cell>
          <cell r="P67">
            <v>169</v>
          </cell>
          <cell r="Q67">
            <v>10</v>
          </cell>
          <cell r="R67">
            <v>179</v>
          </cell>
        </row>
        <row r="68">
          <cell r="D68">
            <v>44426</v>
          </cell>
          <cell r="J68">
            <v>44469</v>
          </cell>
          <cell r="M68">
            <v>15958.67</v>
          </cell>
          <cell r="P68">
            <v>29</v>
          </cell>
          <cell r="Q68">
            <v>2</v>
          </cell>
          <cell r="R68">
            <v>31</v>
          </cell>
        </row>
        <row r="69">
          <cell r="D69">
            <v>45628</v>
          </cell>
          <cell r="J69">
            <v>45643</v>
          </cell>
          <cell r="M69">
            <v>82359436.389999747</v>
          </cell>
          <cell r="P69">
            <v>10</v>
          </cell>
          <cell r="Q69">
            <v>1</v>
          </cell>
          <cell r="R69">
            <v>11</v>
          </cell>
        </row>
        <row r="70">
          <cell r="D70">
            <v>42951</v>
          </cell>
          <cell r="J70">
            <v>43062</v>
          </cell>
          <cell r="M70">
            <v>1517929.9400000121</v>
          </cell>
          <cell r="P70">
            <v>65</v>
          </cell>
          <cell r="Q70">
            <v>10</v>
          </cell>
          <cell r="R70">
            <v>75</v>
          </cell>
        </row>
        <row r="71">
          <cell r="D71">
            <v>42445</v>
          </cell>
          <cell r="J71">
            <v>42608</v>
          </cell>
          <cell r="M71">
            <v>23028.869999999981</v>
          </cell>
          <cell r="P71">
            <v>104</v>
          </cell>
          <cell r="Q71">
            <v>10</v>
          </cell>
          <cell r="R71">
            <v>114</v>
          </cell>
        </row>
        <row r="72">
          <cell r="D72">
            <v>42094</v>
          </cell>
          <cell r="J72">
            <v>42292</v>
          </cell>
          <cell r="M72">
            <v>2640.34</v>
          </cell>
          <cell r="P72">
            <v>130</v>
          </cell>
          <cell r="Q72">
            <v>8</v>
          </cell>
          <cell r="R72">
            <v>138</v>
          </cell>
        </row>
        <row r="73">
          <cell r="D73">
            <v>41975</v>
          </cell>
          <cell r="J73">
            <v>42179</v>
          </cell>
          <cell r="M73">
            <v>8780.48</v>
          </cell>
          <cell r="P73">
            <v>126</v>
          </cell>
          <cell r="Q73">
            <v>12</v>
          </cell>
          <cell r="R73">
            <v>138</v>
          </cell>
        </row>
        <row r="74">
          <cell r="D74">
            <v>43076</v>
          </cell>
          <cell r="J74">
            <v>43087</v>
          </cell>
          <cell r="M74">
            <v>3419394.5999999898</v>
          </cell>
          <cell r="P74">
            <v>5</v>
          </cell>
          <cell r="Q74">
            <v>2</v>
          </cell>
          <cell r="R74">
            <v>7</v>
          </cell>
        </row>
        <row r="75">
          <cell r="D75">
            <v>42748</v>
          </cell>
          <cell r="J75">
            <v>42760</v>
          </cell>
          <cell r="M75">
            <v>100934.4099999997</v>
          </cell>
          <cell r="P75">
            <v>3</v>
          </cell>
          <cell r="Q75">
            <v>5</v>
          </cell>
          <cell r="R75">
            <v>8</v>
          </cell>
        </row>
        <row r="76">
          <cell r="D76">
            <v>42520</v>
          </cell>
          <cell r="J76">
            <v>42663</v>
          </cell>
          <cell r="M76">
            <v>6584.0700000000024</v>
          </cell>
          <cell r="P76">
            <v>93</v>
          </cell>
          <cell r="Q76">
            <v>9</v>
          </cell>
          <cell r="R76">
            <v>102</v>
          </cell>
        </row>
        <row r="77">
          <cell r="D77">
            <v>42762</v>
          </cell>
          <cell r="J77">
            <v>42933</v>
          </cell>
          <cell r="M77">
            <v>553601.87000000279</v>
          </cell>
          <cell r="P77">
            <v>98</v>
          </cell>
          <cell r="Q77">
            <v>18</v>
          </cell>
          <cell r="R77">
            <v>116</v>
          </cell>
        </row>
        <row r="78">
          <cell r="D78">
            <v>44406</v>
          </cell>
          <cell r="J78">
            <v>45030</v>
          </cell>
          <cell r="M78">
            <v>451661.22000000009</v>
          </cell>
          <cell r="P78">
            <v>421</v>
          </cell>
          <cell r="Q78">
            <v>3</v>
          </cell>
          <cell r="R78">
            <v>424</v>
          </cell>
        </row>
        <row r="79">
          <cell r="D79">
            <v>42520</v>
          </cell>
          <cell r="J79">
            <v>42780</v>
          </cell>
          <cell r="M79">
            <v>15700.43</v>
          </cell>
          <cell r="P79">
            <v>172</v>
          </cell>
          <cell r="Q79">
            <v>8</v>
          </cell>
          <cell r="R79">
            <v>180</v>
          </cell>
        </row>
        <row r="80">
          <cell r="D80">
            <v>42692</v>
          </cell>
          <cell r="J80">
            <v>42811</v>
          </cell>
          <cell r="M80">
            <v>22863.84</v>
          </cell>
          <cell r="P80">
            <v>67</v>
          </cell>
          <cell r="Q80">
            <v>14</v>
          </cell>
          <cell r="R80">
            <v>81</v>
          </cell>
        </row>
        <row r="81">
          <cell r="D81">
            <v>45100</v>
          </cell>
          <cell r="J81">
            <v>45441</v>
          </cell>
          <cell r="M81">
            <v>76493.680000000037</v>
          </cell>
          <cell r="P81">
            <v>229</v>
          </cell>
          <cell r="Q81">
            <v>3</v>
          </cell>
          <cell r="R81">
            <v>232</v>
          </cell>
        </row>
        <row r="82">
          <cell r="D82">
            <v>42535</v>
          </cell>
          <cell r="J82">
            <v>42824</v>
          </cell>
          <cell r="M82">
            <v>27596.50999999986</v>
          </cell>
          <cell r="P82">
            <v>191</v>
          </cell>
          <cell r="Q82">
            <v>8</v>
          </cell>
          <cell r="R82">
            <v>199</v>
          </cell>
        </row>
        <row r="83">
          <cell r="D83">
            <v>42535</v>
          </cell>
          <cell r="J83">
            <v>42725</v>
          </cell>
          <cell r="M83">
            <v>6789.7499999999991</v>
          </cell>
          <cell r="P83">
            <v>125</v>
          </cell>
          <cell r="Q83">
            <v>7</v>
          </cell>
          <cell r="R83">
            <v>132</v>
          </cell>
        </row>
        <row r="84">
          <cell r="D84">
            <v>41724</v>
          </cell>
          <cell r="J84">
            <v>42069</v>
          </cell>
          <cell r="M84">
            <v>117309.69</v>
          </cell>
          <cell r="P84">
            <v>217</v>
          </cell>
          <cell r="Q84">
            <v>20</v>
          </cell>
          <cell r="R84">
            <v>237</v>
          </cell>
        </row>
        <row r="85">
          <cell r="D85">
            <v>42445</v>
          </cell>
          <cell r="J85">
            <v>42951</v>
          </cell>
          <cell r="M85">
            <v>38973.300000000047</v>
          </cell>
          <cell r="P85">
            <v>334</v>
          </cell>
          <cell r="Q85">
            <v>15</v>
          </cell>
          <cell r="R85">
            <v>349</v>
          </cell>
        </row>
        <row r="86">
          <cell r="D86">
            <v>45170</v>
          </cell>
          <cell r="J86">
            <v>45187</v>
          </cell>
          <cell r="M86">
            <v>1026876.160000001</v>
          </cell>
          <cell r="P86">
            <v>7</v>
          </cell>
          <cell r="Q86">
            <v>4</v>
          </cell>
          <cell r="R86">
            <v>11</v>
          </cell>
        </row>
        <row r="87">
          <cell r="D87">
            <v>41437</v>
          </cell>
          <cell r="J87">
            <v>41915</v>
          </cell>
          <cell r="M87">
            <v>9106962.5899999868</v>
          </cell>
          <cell r="P87">
            <v>333</v>
          </cell>
          <cell r="Q87">
            <v>1</v>
          </cell>
          <cell r="R87">
            <v>334</v>
          </cell>
        </row>
        <row r="88">
          <cell r="D88">
            <v>42542</v>
          </cell>
          <cell r="J88">
            <v>42822</v>
          </cell>
          <cell r="M88">
            <v>53692.23</v>
          </cell>
          <cell r="P88">
            <v>173</v>
          </cell>
          <cell r="Q88">
            <v>19</v>
          </cell>
          <cell r="R88">
            <v>192</v>
          </cell>
        </row>
        <row r="89">
          <cell r="D89">
            <v>42585</v>
          </cell>
          <cell r="J89">
            <v>42870</v>
          </cell>
          <cell r="M89">
            <v>334662.57000000059</v>
          </cell>
          <cell r="P89">
            <v>176</v>
          </cell>
          <cell r="Q89">
            <v>17</v>
          </cell>
          <cell r="R89">
            <v>193</v>
          </cell>
        </row>
        <row r="90">
          <cell r="D90">
            <v>42957</v>
          </cell>
          <cell r="J90">
            <v>43131</v>
          </cell>
          <cell r="M90">
            <v>2061.39</v>
          </cell>
          <cell r="P90">
            <v>111</v>
          </cell>
          <cell r="Q90">
            <v>7</v>
          </cell>
          <cell r="R90">
            <v>118</v>
          </cell>
        </row>
        <row r="91">
          <cell r="D91">
            <v>42298</v>
          </cell>
          <cell r="J91">
            <v>42507</v>
          </cell>
          <cell r="M91">
            <v>16225.80999999999</v>
          </cell>
          <cell r="P91">
            <v>132</v>
          </cell>
          <cell r="Q91">
            <v>10</v>
          </cell>
          <cell r="R91">
            <v>142</v>
          </cell>
        </row>
        <row r="92">
          <cell r="D92">
            <v>42298</v>
          </cell>
          <cell r="J92">
            <v>42557</v>
          </cell>
          <cell r="M92">
            <v>14684.06</v>
          </cell>
          <cell r="P92">
            <v>164</v>
          </cell>
          <cell r="Q92">
            <v>13</v>
          </cell>
          <cell r="R92">
            <v>177</v>
          </cell>
        </row>
        <row r="93">
          <cell r="D93">
            <v>42298</v>
          </cell>
          <cell r="J93">
            <v>42451</v>
          </cell>
          <cell r="M93">
            <v>1131.56</v>
          </cell>
          <cell r="P93">
            <v>88</v>
          </cell>
          <cell r="Q93">
            <v>15</v>
          </cell>
          <cell r="R93">
            <v>103</v>
          </cell>
        </row>
        <row r="94">
          <cell r="D94">
            <v>42488</v>
          </cell>
          <cell r="J94">
            <v>42815</v>
          </cell>
          <cell r="M94">
            <v>38143.47</v>
          </cell>
          <cell r="P94">
            <v>207</v>
          </cell>
          <cell r="Q94">
            <v>17</v>
          </cell>
          <cell r="R94">
            <v>224</v>
          </cell>
        </row>
        <row r="95">
          <cell r="D95">
            <v>41887</v>
          </cell>
          <cell r="J95">
            <v>42153</v>
          </cell>
          <cell r="M95">
            <v>6950.64</v>
          </cell>
          <cell r="P95">
            <v>149</v>
          </cell>
          <cell r="Q95">
            <v>31</v>
          </cell>
          <cell r="R95">
            <v>180</v>
          </cell>
        </row>
        <row r="96">
          <cell r="D96">
            <v>42733</v>
          </cell>
          <cell r="J96">
            <v>42865</v>
          </cell>
          <cell r="M96">
            <v>32936.560000000012</v>
          </cell>
          <cell r="P96">
            <v>72</v>
          </cell>
          <cell r="Q96">
            <v>17</v>
          </cell>
          <cell r="R96">
            <v>89</v>
          </cell>
        </row>
        <row r="97">
          <cell r="D97">
            <v>42916</v>
          </cell>
          <cell r="J97">
            <v>42996</v>
          </cell>
          <cell r="M97">
            <v>23784.709999999988</v>
          </cell>
          <cell r="P97">
            <v>44</v>
          </cell>
          <cell r="Q97">
            <v>11</v>
          </cell>
          <cell r="R97">
            <v>55</v>
          </cell>
        </row>
        <row r="98">
          <cell r="D98">
            <v>42762</v>
          </cell>
          <cell r="J98">
            <v>42978</v>
          </cell>
          <cell r="M98">
            <v>7470</v>
          </cell>
          <cell r="P98">
            <v>139</v>
          </cell>
          <cell r="Q98">
            <v>9</v>
          </cell>
          <cell r="R98">
            <v>148</v>
          </cell>
        </row>
        <row r="99">
          <cell r="D99">
            <v>41809</v>
          </cell>
          <cell r="J99">
            <v>41991</v>
          </cell>
          <cell r="M99">
            <v>6570.97</v>
          </cell>
          <cell r="P99">
            <v>103</v>
          </cell>
          <cell r="Q99">
            <v>25</v>
          </cell>
          <cell r="R99">
            <v>128</v>
          </cell>
        </row>
        <row r="100">
          <cell r="D100">
            <v>42551</v>
          </cell>
          <cell r="J100">
            <v>42779</v>
          </cell>
          <cell r="M100">
            <v>82208.810000000012</v>
          </cell>
          <cell r="P100">
            <v>149</v>
          </cell>
          <cell r="Q100">
            <v>7</v>
          </cell>
          <cell r="R100">
            <v>156</v>
          </cell>
        </row>
        <row r="101">
          <cell r="D101">
            <v>43851</v>
          </cell>
          <cell r="J101">
            <v>43875</v>
          </cell>
          <cell r="M101">
            <v>6100.0299999999988</v>
          </cell>
          <cell r="P101">
            <v>12</v>
          </cell>
          <cell r="Q101">
            <v>6</v>
          </cell>
          <cell r="R101">
            <v>18</v>
          </cell>
        </row>
        <row r="102">
          <cell r="D102">
            <v>42453</v>
          </cell>
          <cell r="J102">
            <v>43608</v>
          </cell>
          <cell r="M102">
            <v>24563.38</v>
          </cell>
          <cell r="P102">
            <v>780</v>
          </cell>
          <cell r="Q102">
            <v>9</v>
          </cell>
          <cell r="R102">
            <v>789</v>
          </cell>
        </row>
        <row r="103">
          <cell r="D103">
            <v>43097</v>
          </cell>
          <cell r="J103">
            <v>43243</v>
          </cell>
          <cell r="M103">
            <v>19808.150000000071</v>
          </cell>
          <cell r="P103">
            <v>89</v>
          </cell>
          <cell r="Q103">
            <v>9</v>
          </cell>
          <cell r="R103">
            <v>98</v>
          </cell>
        </row>
        <row r="104">
          <cell r="D104">
            <v>44251</v>
          </cell>
          <cell r="J104">
            <v>44337</v>
          </cell>
          <cell r="M104">
            <v>43701.459999999912</v>
          </cell>
          <cell r="P104">
            <v>57</v>
          </cell>
          <cell r="Q104">
            <v>3</v>
          </cell>
          <cell r="R104">
            <v>60</v>
          </cell>
        </row>
        <row r="105">
          <cell r="D105">
            <v>42453</v>
          </cell>
          <cell r="J105">
            <v>42599</v>
          </cell>
          <cell r="M105">
            <v>365302.12999999948</v>
          </cell>
          <cell r="P105">
            <v>81</v>
          </cell>
          <cell r="Q105">
            <v>20</v>
          </cell>
          <cell r="R105">
            <v>101</v>
          </cell>
        </row>
        <row r="106">
          <cell r="D106">
            <v>41739</v>
          </cell>
          <cell r="J106">
            <v>41754</v>
          </cell>
          <cell r="M106">
            <v>302028.42999999988</v>
          </cell>
          <cell r="P106">
            <v>6</v>
          </cell>
          <cell r="Q106">
            <v>4</v>
          </cell>
          <cell r="R106">
            <v>10</v>
          </cell>
        </row>
        <row r="107">
          <cell r="D107">
            <v>42514</v>
          </cell>
          <cell r="J107">
            <v>42762</v>
          </cell>
          <cell r="M107">
            <v>10510.92</v>
          </cell>
          <cell r="P107">
            <v>163</v>
          </cell>
          <cell r="Q107">
            <v>8</v>
          </cell>
          <cell r="R107">
            <v>171</v>
          </cell>
        </row>
        <row r="108">
          <cell r="D108">
            <v>42450</v>
          </cell>
          <cell r="J108">
            <v>42808</v>
          </cell>
          <cell r="M108">
            <v>84061.830000000045</v>
          </cell>
          <cell r="P108">
            <v>231</v>
          </cell>
          <cell r="Q108">
            <v>15</v>
          </cell>
          <cell r="R108">
            <v>246</v>
          </cell>
        </row>
        <row r="109">
          <cell r="D109">
            <v>42643</v>
          </cell>
          <cell r="J109">
            <v>42824</v>
          </cell>
          <cell r="M109">
            <v>3899.72</v>
          </cell>
          <cell r="P109">
            <v>113</v>
          </cell>
          <cell r="Q109">
            <v>9</v>
          </cell>
          <cell r="R109">
            <v>122</v>
          </cell>
        </row>
        <row r="110">
          <cell r="D110">
            <v>44677</v>
          </cell>
          <cell r="J110">
            <v>44750</v>
          </cell>
          <cell r="M110">
            <v>1332532.5900000019</v>
          </cell>
          <cell r="P110">
            <v>47</v>
          </cell>
          <cell r="Q110">
            <v>4</v>
          </cell>
          <cell r="R110">
            <v>51</v>
          </cell>
        </row>
        <row r="111">
          <cell r="D111">
            <v>42550</v>
          </cell>
          <cell r="J111">
            <v>42835</v>
          </cell>
          <cell r="M111">
            <v>85257.720000000045</v>
          </cell>
          <cell r="P111">
            <v>179</v>
          </cell>
          <cell r="Q111">
            <v>16</v>
          </cell>
          <cell r="R111">
            <v>195</v>
          </cell>
        </row>
        <row r="112">
          <cell r="D112">
            <v>43847</v>
          </cell>
          <cell r="J112">
            <v>44007</v>
          </cell>
          <cell r="M112">
            <v>31343.95</v>
          </cell>
          <cell r="P112">
            <v>103</v>
          </cell>
          <cell r="Q112">
            <v>6</v>
          </cell>
          <cell r="R112">
            <v>109</v>
          </cell>
        </row>
        <row r="113">
          <cell r="D113">
            <v>42520</v>
          </cell>
          <cell r="J113">
            <v>42816</v>
          </cell>
          <cell r="M113">
            <v>4013.279999999997</v>
          </cell>
          <cell r="P113">
            <v>185</v>
          </cell>
          <cell r="Q113">
            <v>19</v>
          </cell>
          <cell r="R113">
            <v>204</v>
          </cell>
        </row>
        <row r="114">
          <cell r="D114">
            <v>45194</v>
          </cell>
          <cell r="J114">
            <v>45264</v>
          </cell>
          <cell r="M114">
            <v>148709.38000000009</v>
          </cell>
          <cell r="P114">
            <v>44</v>
          </cell>
          <cell r="Q114">
            <v>3</v>
          </cell>
          <cell r="R114">
            <v>47</v>
          </cell>
        </row>
        <row r="115">
          <cell r="D115">
            <v>43000</v>
          </cell>
          <cell r="J115">
            <v>43167</v>
          </cell>
          <cell r="M115">
            <v>47491.150000000023</v>
          </cell>
          <cell r="P115">
            <v>102</v>
          </cell>
          <cell r="Q115">
            <v>10</v>
          </cell>
          <cell r="R115">
            <v>112</v>
          </cell>
        </row>
        <row r="116">
          <cell r="D116">
            <v>42514</v>
          </cell>
          <cell r="J116">
            <v>42808</v>
          </cell>
          <cell r="M116">
            <v>3200</v>
          </cell>
          <cell r="P116">
            <v>185</v>
          </cell>
          <cell r="Q116">
            <v>16</v>
          </cell>
          <cell r="R116">
            <v>201</v>
          </cell>
        </row>
        <row r="117">
          <cell r="D117">
            <v>43056</v>
          </cell>
          <cell r="J117">
            <v>43224</v>
          </cell>
          <cell r="M117">
            <v>33068.660000000033</v>
          </cell>
          <cell r="P117">
            <v>101</v>
          </cell>
          <cell r="Q117">
            <v>12</v>
          </cell>
          <cell r="R117">
            <v>113</v>
          </cell>
        </row>
        <row r="118">
          <cell r="D118">
            <v>43265</v>
          </cell>
          <cell r="J118">
            <v>43607</v>
          </cell>
          <cell r="M118">
            <v>21785.130000000019</v>
          </cell>
          <cell r="P118">
            <v>227</v>
          </cell>
          <cell r="Q118">
            <v>6</v>
          </cell>
          <cell r="R118">
            <v>233</v>
          </cell>
        </row>
        <row r="119">
          <cell r="D119">
            <v>44649</v>
          </cell>
          <cell r="J119">
            <v>44855</v>
          </cell>
          <cell r="M119">
            <v>161170.03000000009</v>
          </cell>
          <cell r="P119">
            <v>140</v>
          </cell>
          <cell r="Q119">
            <v>3</v>
          </cell>
          <cell r="R119">
            <v>143</v>
          </cell>
        </row>
        <row r="120">
          <cell r="D120">
            <v>43361</v>
          </cell>
          <cell r="J120">
            <v>43662</v>
          </cell>
          <cell r="M120">
            <v>32931.089999999873</v>
          </cell>
          <cell r="P120">
            <v>199</v>
          </cell>
          <cell r="Q120">
            <v>6</v>
          </cell>
          <cell r="R120">
            <v>205</v>
          </cell>
        </row>
        <row r="121">
          <cell r="D121">
            <v>43368</v>
          </cell>
          <cell r="J121">
            <v>43437</v>
          </cell>
          <cell r="M121">
            <v>218060.85000000021</v>
          </cell>
          <cell r="P121">
            <v>44</v>
          </cell>
          <cell r="Q121">
            <v>2</v>
          </cell>
          <cell r="R121">
            <v>46</v>
          </cell>
        </row>
        <row r="122">
          <cell r="D122">
            <v>42465</v>
          </cell>
          <cell r="J122">
            <v>42762</v>
          </cell>
          <cell r="M122">
            <v>29265.25</v>
          </cell>
          <cell r="P122">
            <v>193</v>
          </cell>
          <cell r="Q122">
            <v>13</v>
          </cell>
          <cell r="R122">
            <v>206</v>
          </cell>
        </row>
        <row r="123">
          <cell r="D123">
            <v>42144</v>
          </cell>
          <cell r="J123">
            <v>42180</v>
          </cell>
          <cell r="M123">
            <v>22210.92999999976</v>
          </cell>
          <cell r="P123">
            <v>16</v>
          </cell>
          <cell r="Q123">
            <v>10</v>
          </cell>
          <cell r="R123">
            <v>26</v>
          </cell>
        </row>
        <row r="124">
          <cell r="D124">
            <v>42025</v>
          </cell>
          <cell r="J124">
            <v>42056</v>
          </cell>
          <cell r="M124">
            <v>4663687.3599999994</v>
          </cell>
          <cell r="P124">
            <v>16</v>
          </cell>
          <cell r="Q124">
            <v>4</v>
          </cell>
          <cell r="R124">
            <v>20</v>
          </cell>
        </row>
        <row r="125">
          <cell r="D125">
            <v>45229</v>
          </cell>
          <cell r="J125">
            <v>45307</v>
          </cell>
          <cell r="M125">
            <v>91827.190000000061</v>
          </cell>
          <cell r="P125">
            <v>50</v>
          </cell>
          <cell r="Q125">
            <v>2</v>
          </cell>
          <cell r="R125">
            <v>52</v>
          </cell>
        </row>
        <row r="126">
          <cell r="D126">
            <v>45174</v>
          </cell>
          <cell r="J126">
            <v>45301</v>
          </cell>
          <cell r="M126">
            <v>112164.33999999989</v>
          </cell>
          <cell r="P126">
            <v>82</v>
          </cell>
          <cell r="Q126">
            <v>4</v>
          </cell>
          <cell r="R126">
            <v>86</v>
          </cell>
        </row>
        <row r="127">
          <cell r="D127">
            <v>41866</v>
          </cell>
          <cell r="J127">
            <v>42335</v>
          </cell>
          <cell r="M127">
            <v>23730</v>
          </cell>
          <cell r="P127">
            <v>301</v>
          </cell>
          <cell r="Q127">
            <v>20</v>
          </cell>
          <cell r="R127">
            <v>321</v>
          </cell>
        </row>
        <row r="128">
          <cell r="D128">
            <v>42451</v>
          </cell>
          <cell r="J128">
            <v>42674</v>
          </cell>
          <cell r="M128">
            <v>2240.4699999999998</v>
          </cell>
          <cell r="P128">
            <v>129</v>
          </cell>
          <cell r="Q128">
            <v>27</v>
          </cell>
          <cell r="R128">
            <v>156</v>
          </cell>
        </row>
        <row r="129">
          <cell r="D129">
            <v>44847</v>
          </cell>
          <cell r="J129">
            <v>45289</v>
          </cell>
          <cell r="M129">
            <v>19268.96999999999</v>
          </cell>
          <cell r="P129">
            <v>298</v>
          </cell>
          <cell r="Q129">
            <v>3</v>
          </cell>
          <cell r="R129">
            <v>301</v>
          </cell>
        </row>
        <row r="130">
          <cell r="D130">
            <v>42520</v>
          </cell>
          <cell r="J130">
            <v>42824</v>
          </cell>
          <cell r="M130">
            <v>34587.31</v>
          </cell>
          <cell r="P130">
            <v>197</v>
          </cell>
          <cell r="Q130">
            <v>13</v>
          </cell>
          <cell r="R130">
            <v>210</v>
          </cell>
        </row>
        <row r="131">
          <cell r="D131">
            <v>42451</v>
          </cell>
          <cell r="J131">
            <v>42780</v>
          </cell>
          <cell r="M131">
            <v>83722.139999999941</v>
          </cell>
          <cell r="P131">
            <v>220</v>
          </cell>
          <cell r="Q131">
            <v>7</v>
          </cell>
          <cell r="R131">
            <v>227</v>
          </cell>
        </row>
        <row r="132">
          <cell r="D132">
            <v>41787</v>
          </cell>
          <cell r="J132">
            <v>42403</v>
          </cell>
          <cell r="M132">
            <v>77923.789999999877</v>
          </cell>
          <cell r="P132">
            <v>405</v>
          </cell>
          <cell r="Q132">
            <v>19</v>
          </cell>
          <cell r="R132">
            <v>424</v>
          </cell>
        </row>
        <row r="133">
          <cell r="D133">
            <v>42884</v>
          </cell>
          <cell r="J133">
            <v>42895</v>
          </cell>
          <cell r="M133">
            <v>4788029.9999998948</v>
          </cell>
          <cell r="P133">
            <v>3</v>
          </cell>
          <cell r="Q133">
            <v>6</v>
          </cell>
          <cell r="R133">
            <v>9</v>
          </cell>
        </row>
        <row r="134">
          <cell r="D134">
            <v>43741</v>
          </cell>
          <cell r="J134">
            <v>43924</v>
          </cell>
          <cell r="M134">
            <v>10571.07</v>
          </cell>
          <cell r="P134">
            <v>118</v>
          </cell>
          <cell r="Q134">
            <v>6</v>
          </cell>
          <cell r="R134">
            <v>124</v>
          </cell>
        </row>
        <row r="135">
          <cell r="D135">
            <v>43229</v>
          </cell>
          <cell r="J135">
            <v>43325</v>
          </cell>
          <cell r="M135">
            <v>152123.54</v>
          </cell>
          <cell r="P135">
            <v>58</v>
          </cell>
          <cell r="Q135">
            <v>8</v>
          </cell>
          <cell r="R135">
            <v>66</v>
          </cell>
        </row>
        <row r="136">
          <cell r="D136">
            <v>44385</v>
          </cell>
          <cell r="J136">
            <v>44589</v>
          </cell>
          <cell r="M136">
            <v>21153.950000000012</v>
          </cell>
          <cell r="P136">
            <v>136</v>
          </cell>
          <cell r="Q136">
            <v>3</v>
          </cell>
          <cell r="R136">
            <v>139</v>
          </cell>
        </row>
        <row r="137">
          <cell r="D137">
            <v>41530</v>
          </cell>
          <cell r="J137">
            <v>42037</v>
          </cell>
          <cell r="M137">
            <v>255846.03999999989</v>
          </cell>
          <cell r="P137">
            <v>307</v>
          </cell>
          <cell r="Q137">
            <v>40</v>
          </cell>
          <cell r="R137">
            <v>347</v>
          </cell>
        </row>
        <row r="138">
          <cell r="D138">
            <v>42144</v>
          </cell>
          <cell r="J138">
            <v>42244</v>
          </cell>
          <cell r="M138">
            <v>31189.87999999999</v>
          </cell>
          <cell r="P138">
            <v>61</v>
          </cell>
          <cell r="Q138">
            <v>10</v>
          </cell>
          <cell r="R138">
            <v>71</v>
          </cell>
        </row>
        <row r="139">
          <cell r="D139">
            <v>41738</v>
          </cell>
          <cell r="J139">
            <v>42019</v>
          </cell>
          <cell r="M139">
            <v>5951.2600000000612</v>
          </cell>
          <cell r="P139">
            <v>176</v>
          </cell>
          <cell r="Q139">
            <v>17</v>
          </cell>
          <cell r="R139">
            <v>193</v>
          </cell>
        </row>
        <row r="140">
          <cell r="D140">
            <v>43873</v>
          </cell>
          <cell r="J140">
            <v>43896</v>
          </cell>
          <cell r="M140">
            <v>872695.80000000272</v>
          </cell>
          <cell r="P140">
            <v>9</v>
          </cell>
          <cell r="Q140">
            <v>6</v>
          </cell>
          <cell r="R140">
            <v>15</v>
          </cell>
        </row>
        <row r="141">
          <cell r="D141">
            <v>43138</v>
          </cell>
          <cell r="J141">
            <v>43315</v>
          </cell>
          <cell r="M141">
            <v>12081.32</v>
          </cell>
          <cell r="P141">
            <v>106</v>
          </cell>
          <cell r="Q141">
            <v>15</v>
          </cell>
          <cell r="R141">
            <v>121</v>
          </cell>
        </row>
        <row r="142">
          <cell r="D142">
            <v>44509</v>
          </cell>
          <cell r="J142">
            <v>44579</v>
          </cell>
          <cell r="M142">
            <v>43800</v>
          </cell>
          <cell r="P142">
            <v>44</v>
          </cell>
          <cell r="Q142">
            <v>4</v>
          </cell>
          <cell r="R142">
            <v>48</v>
          </cell>
        </row>
        <row r="143">
          <cell r="D143">
            <v>41857</v>
          </cell>
          <cell r="J143">
            <v>42128</v>
          </cell>
          <cell r="M143">
            <v>6789.0899999999983</v>
          </cell>
          <cell r="P143">
            <v>161</v>
          </cell>
          <cell r="Q143">
            <v>22</v>
          </cell>
          <cell r="R143">
            <v>183</v>
          </cell>
        </row>
        <row r="144">
          <cell r="D144">
            <v>43615</v>
          </cell>
          <cell r="J144">
            <v>43741</v>
          </cell>
          <cell r="M144">
            <v>76188.989999999845</v>
          </cell>
          <cell r="P144">
            <v>73</v>
          </cell>
          <cell r="Q144">
            <v>16</v>
          </cell>
          <cell r="R144">
            <v>89</v>
          </cell>
        </row>
        <row r="145">
          <cell r="D145">
            <v>42733</v>
          </cell>
          <cell r="J145">
            <v>42892</v>
          </cell>
          <cell r="M145">
            <v>49302.86</v>
          </cell>
          <cell r="P145">
            <v>94</v>
          </cell>
          <cell r="Q145">
            <v>13</v>
          </cell>
          <cell r="R145">
            <v>107</v>
          </cell>
        </row>
        <row r="146">
          <cell r="D146">
            <v>42774</v>
          </cell>
          <cell r="J146">
            <v>42971</v>
          </cell>
          <cell r="M146">
            <v>1000</v>
          </cell>
          <cell r="P146">
            <v>127</v>
          </cell>
          <cell r="Q146">
            <v>8</v>
          </cell>
          <cell r="R146">
            <v>135</v>
          </cell>
        </row>
        <row r="147">
          <cell r="D147">
            <v>44336</v>
          </cell>
          <cell r="J147">
            <v>44358</v>
          </cell>
          <cell r="M147">
            <v>9124.0100000000039</v>
          </cell>
          <cell r="P147">
            <v>13</v>
          </cell>
          <cell r="Q147">
            <v>2</v>
          </cell>
          <cell r="R147">
            <v>15</v>
          </cell>
        </row>
        <row r="148">
          <cell r="D148">
            <v>42544</v>
          </cell>
          <cell r="J148">
            <v>42779</v>
          </cell>
          <cell r="M148">
            <v>263787.73999999987</v>
          </cell>
          <cell r="P148">
            <v>149</v>
          </cell>
          <cell r="Q148">
            <v>12</v>
          </cell>
          <cell r="R148">
            <v>161</v>
          </cell>
        </row>
        <row r="149">
          <cell r="D149">
            <v>42555</v>
          </cell>
          <cell r="J149">
            <v>42824</v>
          </cell>
          <cell r="M149">
            <v>97910.160000000673</v>
          </cell>
          <cell r="P149">
            <v>176</v>
          </cell>
          <cell r="Q149">
            <v>9</v>
          </cell>
          <cell r="R149">
            <v>185</v>
          </cell>
        </row>
        <row r="150">
          <cell r="D150">
            <v>42345</v>
          </cell>
          <cell r="J150">
            <v>42845</v>
          </cell>
          <cell r="M150">
            <v>27247.01</v>
          </cell>
          <cell r="P150">
            <v>323</v>
          </cell>
          <cell r="Q150">
            <v>20</v>
          </cell>
          <cell r="R150">
            <v>343</v>
          </cell>
        </row>
        <row r="151">
          <cell r="D151">
            <v>42563</v>
          </cell>
          <cell r="J151">
            <v>42699</v>
          </cell>
          <cell r="M151">
            <v>333274.86000000167</v>
          </cell>
          <cell r="P151">
            <v>83</v>
          </cell>
          <cell r="Q151">
            <v>11</v>
          </cell>
          <cell r="R151">
            <v>94</v>
          </cell>
        </row>
        <row r="152">
          <cell r="D152">
            <v>42445</v>
          </cell>
          <cell r="J152">
            <v>42572</v>
          </cell>
          <cell r="M152">
            <v>18435.569999999971</v>
          </cell>
          <cell r="P152">
            <v>71</v>
          </cell>
          <cell r="Q152">
            <v>18</v>
          </cell>
          <cell r="R152">
            <v>89</v>
          </cell>
        </row>
        <row r="153">
          <cell r="D153">
            <v>44000</v>
          </cell>
          <cell r="J153">
            <v>44068</v>
          </cell>
          <cell r="M153">
            <v>88381.8</v>
          </cell>
          <cell r="P153">
            <v>39</v>
          </cell>
          <cell r="Q153">
            <v>8</v>
          </cell>
          <cell r="R153">
            <v>47</v>
          </cell>
        </row>
        <row r="154">
          <cell r="D154">
            <v>42832</v>
          </cell>
          <cell r="J154">
            <v>42992</v>
          </cell>
          <cell r="M154">
            <v>2917.26</v>
          </cell>
          <cell r="P154">
            <v>100</v>
          </cell>
          <cell r="Q154">
            <v>10</v>
          </cell>
          <cell r="R154">
            <v>110</v>
          </cell>
        </row>
        <row r="155">
          <cell r="D155">
            <v>44782</v>
          </cell>
          <cell r="J155">
            <v>44967</v>
          </cell>
          <cell r="M155">
            <v>1868838.030000007</v>
          </cell>
          <cell r="P155">
            <v>122</v>
          </cell>
          <cell r="Q155">
            <v>3</v>
          </cell>
          <cell r="R155">
            <v>125</v>
          </cell>
        </row>
        <row r="156">
          <cell r="D156">
            <v>42733</v>
          </cell>
          <cell r="J156">
            <v>42929</v>
          </cell>
          <cell r="M156">
            <v>5062.7400000000034</v>
          </cell>
          <cell r="P156">
            <v>117</v>
          </cell>
          <cell r="Q156">
            <v>17</v>
          </cell>
          <cell r="R156">
            <v>134</v>
          </cell>
        </row>
        <row r="157">
          <cell r="D157">
            <v>42550</v>
          </cell>
          <cell r="J157">
            <v>42825</v>
          </cell>
          <cell r="M157">
            <v>26166.729999999981</v>
          </cell>
          <cell r="P157">
            <v>180</v>
          </cell>
          <cell r="Q157">
            <v>9</v>
          </cell>
          <cell r="R157">
            <v>189</v>
          </cell>
        </row>
        <row r="158">
          <cell r="D158">
            <v>42550</v>
          </cell>
          <cell r="J158">
            <v>42835</v>
          </cell>
          <cell r="M158">
            <v>63427.709999999963</v>
          </cell>
          <cell r="P158">
            <v>182</v>
          </cell>
          <cell r="Q158">
            <v>13</v>
          </cell>
          <cell r="R158">
            <v>195</v>
          </cell>
        </row>
        <row r="159">
          <cell r="D159">
            <v>43851</v>
          </cell>
          <cell r="J159">
            <v>43871</v>
          </cell>
          <cell r="M159">
            <v>9256.77</v>
          </cell>
          <cell r="P159">
            <v>6</v>
          </cell>
          <cell r="Q159">
            <v>8</v>
          </cell>
          <cell r="R159">
            <v>14</v>
          </cell>
        </row>
        <row r="160">
          <cell r="D160">
            <v>42367</v>
          </cell>
          <cell r="J160">
            <v>42538</v>
          </cell>
          <cell r="M160">
            <v>128718.6900000001</v>
          </cell>
          <cell r="P160">
            <v>108</v>
          </cell>
          <cell r="Q160">
            <v>10</v>
          </cell>
          <cell r="R160">
            <v>118</v>
          </cell>
        </row>
        <row r="161">
          <cell r="D161">
            <v>43328</v>
          </cell>
          <cell r="J161">
            <v>43438</v>
          </cell>
          <cell r="M161">
            <v>35509.599999999991</v>
          </cell>
          <cell r="P161">
            <v>65</v>
          </cell>
          <cell r="Q161">
            <v>10</v>
          </cell>
          <cell r="R161">
            <v>75</v>
          </cell>
        </row>
        <row r="162">
          <cell r="D162">
            <v>42520</v>
          </cell>
          <cell r="J162">
            <v>42720</v>
          </cell>
          <cell r="M162">
            <v>26832.03</v>
          </cell>
          <cell r="P162">
            <v>129</v>
          </cell>
          <cell r="Q162">
            <v>11</v>
          </cell>
          <cell r="R162">
            <v>140</v>
          </cell>
        </row>
        <row r="163">
          <cell r="D163">
            <v>42657</v>
          </cell>
          <cell r="J163">
            <v>42877</v>
          </cell>
          <cell r="M163">
            <v>155416.47000000029</v>
          </cell>
          <cell r="P163">
            <v>139</v>
          </cell>
          <cell r="Q163">
            <v>8</v>
          </cell>
          <cell r="R163">
            <v>147</v>
          </cell>
        </row>
        <row r="164">
          <cell r="D164">
            <v>42951</v>
          </cell>
          <cell r="J164">
            <v>43046</v>
          </cell>
          <cell r="M164">
            <v>1572881.510000007</v>
          </cell>
          <cell r="P164">
            <v>53</v>
          </cell>
          <cell r="Q164">
            <v>10</v>
          </cell>
          <cell r="R164">
            <v>63</v>
          </cell>
        </row>
        <row r="165">
          <cell r="D165">
            <v>44266</v>
          </cell>
          <cell r="J165">
            <v>44672</v>
          </cell>
          <cell r="M165">
            <v>3612.21</v>
          </cell>
          <cell r="P165">
            <v>274</v>
          </cell>
          <cell r="Q165">
            <v>3</v>
          </cell>
          <cell r="R165">
            <v>277</v>
          </cell>
        </row>
        <row r="166">
          <cell r="D166">
            <v>42542</v>
          </cell>
          <cell r="J166">
            <v>42824</v>
          </cell>
          <cell r="M166">
            <v>55662.85</v>
          </cell>
          <cell r="P166">
            <v>182</v>
          </cell>
          <cell r="Q166">
            <v>12</v>
          </cell>
          <cell r="R166">
            <v>194</v>
          </cell>
        </row>
        <row r="167">
          <cell r="D167">
            <v>42550</v>
          </cell>
          <cell r="J167">
            <v>42781</v>
          </cell>
          <cell r="M167">
            <v>70178.680000000022</v>
          </cell>
          <cell r="P167">
            <v>143</v>
          </cell>
          <cell r="Q167">
            <v>16</v>
          </cell>
          <cell r="R167">
            <v>159</v>
          </cell>
        </row>
        <row r="168">
          <cell r="D168">
            <v>42453</v>
          </cell>
          <cell r="J168">
            <v>42662</v>
          </cell>
          <cell r="M168">
            <v>370</v>
          </cell>
          <cell r="P168">
            <v>137</v>
          </cell>
          <cell r="Q168">
            <v>9</v>
          </cell>
          <cell r="R168">
            <v>146</v>
          </cell>
        </row>
        <row r="169">
          <cell r="D169">
            <v>42675</v>
          </cell>
          <cell r="J169">
            <v>42835</v>
          </cell>
          <cell r="M169">
            <v>59705.91</v>
          </cell>
          <cell r="P169">
            <v>91</v>
          </cell>
          <cell r="Q169">
            <v>16</v>
          </cell>
          <cell r="R169">
            <v>107</v>
          </cell>
        </row>
        <row r="170">
          <cell r="D170">
            <v>44658</v>
          </cell>
          <cell r="J170">
            <v>44693</v>
          </cell>
          <cell r="M170">
            <v>12566.28</v>
          </cell>
          <cell r="P170">
            <v>20</v>
          </cell>
          <cell r="Q170">
            <v>3</v>
          </cell>
          <cell r="R170">
            <v>23</v>
          </cell>
        </row>
        <row r="171">
          <cell r="D171">
            <v>42298</v>
          </cell>
          <cell r="J171">
            <v>42824</v>
          </cell>
          <cell r="M171">
            <v>9351.630000000001</v>
          </cell>
          <cell r="P171">
            <v>343</v>
          </cell>
          <cell r="Q171">
            <v>17</v>
          </cell>
          <cell r="R171">
            <v>360</v>
          </cell>
        </row>
        <row r="172">
          <cell r="D172">
            <v>42459</v>
          </cell>
          <cell r="J172">
            <v>42598</v>
          </cell>
          <cell r="M172">
            <v>672108.71999999986</v>
          </cell>
          <cell r="P172">
            <v>82</v>
          </cell>
          <cell r="Q172">
            <v>15</v>
          </cell>
          <cell r="R172">
            <v>97</v>
          </cell>
        </row>
        <row r="173">
          <cell r="D173">
            <v>41528</v>
          </cell>
          <cell r="J173">
            <v>42128</v>
          </cell>
          <cell r="M173">
            <v>19765.53</v>
          </cell>
          <cell r="P173">
            <v>388</v>
          </cell>
          <cell r="Q173">
            <v>22</v>
          </cell>
          <cell r="R173">
            <v>410</v>
          </cell>
        </row>
        <row r="174">
          <cell r="D174">
            <v>42551</v>
          </cell>
          <cell r="J174">
            <v>42790</v>
          </cell>
          <cell r="M174">
            <v>78695.11000000003</v>
          </cell>
          <cell r="P174">
            <v>150</v>
          </cell>
          <cell r="Q174">
            <v>15</v>
          </cell>
          <cell r="R174">
            <v>165</v>
          </cell>
        </row>
        <row r="175">
          <cell r="D175">
            <v>43355</v>
          </cell>
          <cell r="J175">
            <v>43487</v>
          </cell>
          <cell r="M175">
            <v>45415.93</v>
          </cell>
          <cell r="P175">
            <v>74</v>
          </cell>
          <cell r="Q175">
            <v>13</v>
          </cell>
          <cell r="R175">
            <v>87</v>
          </cell>
        </row>
        <row r="176">
          <cell r="D176">
            <v>42506</v>
          </cell>
          <cell r="J176">
            <v>43326</v>
          </cell>
          <cell r="M176">
            <v>2138.69</v>
          </cell>
          <cell r="P176">
            <v>548</v>
          </cell>
          <cell r="Q176">
            <v>13</v>
          </cell>
          <cell r="R176">
            <v>561</v>
          </cell>
        </row>
        <row r="177">
          <cell r="D177">
            <v>42445</v>
          </cell>
          <cell r="J177">
            <v>42592</v>
          </cell>
          <cell r="M177">
            <v>24107.8</v>
          </cell>
          <cell r="P177">
            <v>87</v>
          </cell>
          <cell r="Q177">
            <v>16</v>
          </cell>
          <cell r="R177">
            <v>103</v>
          </cell>
        </row>
        <row r="178">
          <cell r="D178">
            <v>43000</v>
          </cell>
          <cell r="J178">
            <v>43168</v>
          </cell>
          <cell r="M178">
            <v>39473.470000000008</v>
          </cell>
          <cell r="P178">
            <v>100</v>
          </cell>
          <cell r="Q178">
            <v>13</v>
          </cell>
          <cell r="R178">
            <v>113</v>
          </cell>
        </row>
        <row r="179">
          <cell r="D179">
            <v>42551</v>
          </cell>
          <cell r="J179">
            <v>42808</v>
          </cell>
          <cell r="M179">
            <v>3097.329999999999</v>
          </cell>
          <cell r="P179">
            <v>161</v>
          </cell>
          <cell r="Q179">
            <v>14</v>
          </cell>
          <cell r="R179">
            <v>175</v>
          </cell>
        </row>
        <row r="180">
          <cell r="D180">
            <v>41738</v>
          </cell>
          <cell r="J180">
            <v>42018</v>
          </cell>
          <cell r="M180">
            <v>6248.8400000000011</v>
          </cell>
          <cell r="P180">
            <v>176</v>
          </cell>
          <cell r="Q180">
            <v>16</v>
          </cell>
          <cell r="R180">
            <v>192</v>
          </cell>
        </row>
        <row r="181">
          <cell r="D181">
            <v>42551</v>
          </cell>
          <cell r="J181">
            <v>42761</v>
          </cell>
          <cell r="M181">
            <v>7183.54</v>
          </cell>
          <cell r="P181">
            <v>130</v>
          </cell>
          <cell r="Q181">
            <v>14</v>
          </cell>
          <cell r="R181">
            <v>144</v>
          </cell>
        </row>
        <row r="182">
          <cell r="D182">
            <v>44970</v>
          </cell>
          <cell r="J182">
            <v>45034</v>
          </cell>
          <cell r="M182">
            <v>5843.9000000000106</v>
          </cell>
          <cell r="P182">
            <v>40</v>
          </cell>
          <cell r="Q182">
            <v>3</v>
          </cell>
          <cell r="R182">
            <v>43</v>
          </cell>
        </row>
        <row r="183">
          <cell r="D183">
            <v>43265</v>
          </cell>
          <cell r="J183">
            <v>43607</v>
          </cell>
          <cell r="M183">
            <v>12311.51000000002</v>
          </cell>
          <cell r="P183">
            <v>228</v>
          </cell>
          <cell r="Q183">
            <v>5</v>
          </cell>
          <cell r="R183">
            <v>233</v>
          </cell>
        </row>
        <row r="184">
          <cell r="D184">
            <v>42453</v>
          </cell>
          <cell r="J184">
            <v>42646</v>
          </cell>
          <cell r="M184">
            <v>2446.61</v>
          </cell>
          <cell r="P184">
            <v>115</v>
          </cell>
          <cell r="Q184">
            <v>19</v>
          </cell>
          <cell r="R184">
            <v>134</v>
          </cell>
        </row>
        <row r="185">
          <cell r="D185">
            <v>44151</v>
          </cell>
          <cell r="J185">
            <v>44186</v>
          </cell>
          <cell r="M185">
            <v>219562.21999999881</v>
          </cell>
          <cell r="P185">
            <v>20</v>
          </cell>
          <cell r="Q185">
            <v>5</v>
          </cell>
          <cell r="R185">
            <v>25</v>
          </cell>
        </row>
        <row r="186">
          <cell r="D186">
            <v>42507</v>
          </cell>
          <cell r="J186">
            <v>43231</v>
          </cell>
          <cell r="M186">
            <v>3759.59</v>
          </cell>
          <cell r="P186">
            <v>485</v>
          </cell>
          <cell r="Q186">
            <v>10</v>
          </cell>
          <cell r="R186">
            <v>495</v>
          </cell>
        </row>
        <row r="187">
          <cell r="D187">
            <v>43845</v>
          </cell>
          <cell r="J187">
            <v>44923</v>
          </cell>
          <cell r="M187">
            <v>7034.3300000000008</v>
          </cell>
          <cell r="P187">
            <v>733</v>
          </cell>
          <cell r="Q187">
            <v>4</v>
          </cell>
          <cell r="R187">
            <v>737</v>
          </cell>
        </row>
        <row r="188">
          <cell r="D188">
            <v>43558</v>
          </cell>
          <cell r="J188">
            <v>43591</v>
          </cell>
          <cell r="M188">
            <v>170893.5800000001</v>
          </cell>
          <cell r="P188">
            <v>12</v>
          </cell>
          <cell r="Q188">
            <v>10</v>
          </cell>
          <cell r="R188">
            <v>22</v>
          </cell>
        </row>
        <row r="189">
          <cell r="D189">
            <v>43341</v>
          </cell>
          <cell r="J189">
            <v>43452</v>
          </cell>
          <cell r="M189">
            <v>7122.0099999999911</v>
          </cell>
          <cell r="P189">
            <v>66</v>
          </cell>
          <cell r="Q189">
            <v>10</v>
          </cell>
          <cell r="R189">
            <v>76</v>
          </cell>
        </row>
        <row r="190">
          <cell r="D190">
            <v>42709</v>
          </cell>
          <cell r="J190">
            <v>42900</v>
          </cell>
          <cell r="M190">
            <v>63170.509999999937</v>
          </cell>
          <cell r="P190">
            <v>110</v>
          </cell>
          <cell r="Q190">
            <v>20</v>
          </cell>
          <cell r="R190">
            <v>130</v>
          </cell>
        </row>
        <row r="191">
          <cell r="D191">
            <v>43682</v>
          </cell>
          <cell r="J191">
            <v>43804</v>
          </cell>
          <cell r="M191">
            <v>132771.73000000001</v>
          </cell>
          <cell r="P191">
            <v>73</v>
          </cell>
          <cell r="Q191">
            <v>11</v>
          </cell>
          <cell r="R191">
            <v>84</v>
          </cell>
        </row>
        <row r="192">
          <cell r="D192">
            <v>42506</v>
          </cell>
          <cell r="J192">
            <v>42865</v>
          </cell>
          <cell r="M192">
            <v>12074.71</v>
          </cell>
          <cell r="P192">
            <v>231</v>
          </cell>
          <cell r="Q192">
            <v>15</v>
          </cell>
          <cell r="R192">
            <v>246</v>
          </cell>
        </row>
        <row r="193">
          <cell r="D193">
            <v>42298</v>
          </cell>
          <cell r="J193">
            <v>42587</v>
          </cell>
          <cell r="M193">
            <v>2942.82</v>
          </cell>
          <cell r="P193">
            <v>181</v>
          </cell>
          <cell r="Q193">
            <v>18</v>
          </cell>
          <cell r="R193">
            <v>199</v>
          </cell>
        </row>
        <row r="194">
          <cell r="D194">
            <v>44286</v>
          </cell>
          <cell r="J194">
            <v>44335</v>
          </cell>
          <cell r="M194">
            <v>7371.920000000001</v>
          </cell>
          <cell r="P194">
            <v>30</v>
          </cell>
          <cell r="Q194">
            <v>3</v>
          </cell>
          <cell r="R194">
            <v>33</v>
          </cell>
        </row>
        <row r="195">
          <cell r="D195">
            <v>41768</v>
          </cell>
          <cell r="J195">
            <v>41970</v>
          </cell>
          <cell r="M195">
            <v>633013.81000000075</v>
          </cell>
          <cell r="P195">
            <v>129</v>
          </cell>
          <cell r="Q195">
            <v>13</v>
          </cell>
          <cell r="R195">
            <v>142</v>
          </cell>
        </row>
        <row r="196">
          <cell r="D196">
            <v>42507</v>
          </cell>
          <cell r="J196">
            <v>42822</v>
          </cell>
          <cell r="M196">
            <v>6560.1300000000119</v>
          </cell>
          <cell r="P196">
            <v>207</v>
          </cell>
          <cell r="Q196">
            <v>9</v>
          </cell>
          <cell r="R196">
            <v>216</v>
          </cell>
        </row>
        <row r="197">
          <cell r="D197">
            <v>42965</v>
          </cell>
          <cell r="J197">
            <v>43164</v>
          </cell>
          <cell r="M197">
            <v>165933.0199999997</v>
          </cell>
          <cell r="P197">
            <v>123</v>
          </cell>
          <cell r="Q197">
            <v>11</v>
          </cell>
          <cell r="R197">
            <v>134</v>
          </cell>
        </row>
        <row r="198">
          <cell r="D198">
            <v>41739</v>
          </cell>
          <cell r="J198">
            <v>41978</v>
          </cell>
          <cell r="M198">
            <v>91122.51</v>
          </cell>
          <cell r="P198">
            <v>139</v>
          </cell>
          <cell r="Q198">
            <v>28</v>
          </cell>
          <cell r="R198">
            <v>167</v>
          </cell>
        </row>
        <row r="199">
          <cell r="D199">
            <v>42949</v>
          </cell>
          <cell r="J199">
            <v>43136</v>
          </cell>
          <cell r="M199">
            <v>335624.27000000299</v>
          </cell>
          <cell r="P199">
            <v>114</v>
          </cell>
          <cell r="Q199">
            <v>13</v>
          </cell>
          <cell r="R199">
            <v>127</v>
          </cell>
        </row>
        <row r="200">
          <cell r="D200">
            <v>42450</v>
          </cell>
          <cell r="J200">
            <v>42573</v>
          </cell>
          <cell r="M200">
            <v>425134.77000000188</v>
          </cell>
          <cell r="P200">
            <v>68</v>
          </cell>
          <cell r="Q200">
            <v>19</v>
          </cell>
          <cell r="R200">
            <v>87</v>
          </cell>
        </row>
        <row r="201">
          <cell r="D201">
            <v>42453</v>
          </cell>
          <cell r="J201">
            <v>42695</v>
          </cell>
          <cell r="M201">
            <v>31401.55999999999</v>
          </cell>
          <cell r="P201">
            <v>152</v>
          </cell>
          <cell r="Q201">
            <v>14</v>
          </cell>
          <cell r="R201">
            <v>166</v>
          </cell>
        </row>
        <row r="202">
          <cell r="D202">
            <v>42804</v>
          </cell>
          <cell r="J202">
            <v>42968</v>
          </cell>
          <cell r="M202">
            <v>89683.459999999832</v>
          </cell>
          <cell r="P202">
            <v>96</v>
          </cell>
          <cell r="Q202">
            <v>16</v>
          </cell>
          <cell r="R202">
            <v>112</v>
          </cell>
        </row>
        <row r="203">
          <cell r="D203">
            <v>45243</v>
          </cell>
          <cell r="J203">
            <v>45278</v>
          </cell>
          <cell r="M203">
            <v>2507162.8900000011</v>
          </cell>
          <cell r="P203">
            <v>21</v>
          </cell>
          <cell r="Q203">
            <v>4</v>
          </cell>
          <cell r="R203">
            <v>25</v>
          </cell>
        </row>
        <row r="204">
          <cell r="D204">
            <v>42550</v>
          </cell>
          <cell r="J204">
            <v>42816</v>
          </cell>
          <cell r="M204">
            <v>27064.61000000003</v>
          </cell>
          <cell r="P204">
            <v>164</v>
          </cell>
          <cell r="Q204">
            <v>18</v>
          </cell>
          <cell r="R204">
            <v>182</v>
          </cell>
        </row>
        <row r="205">
          <cell r="D205">
            <v>41445</v>
          </cell>
          <cell r="J205">
            <v>42157</v>
          </cell>
          <cell r="M205">
            <v>375376.18000000628</v>
          </cell>
          <cell r="P205">
            <v>473</v>
          </cell>
          <cell r="Q205">
            <v>17</v>
          </cell>
          <cell r="R205">
            <v>490</v>
          </cell>
        </row>
        <row r="206">
          <cell r="D206">
            <v>42551</v>
          </cell>
          <cell r="J206">
            <v>42944</v>
          </cell>
          <cell r="M206">
            <v>13856.95000000001</v>
          </cell>
          <cell r="P206">
            <v>257</v>
          </cell>
          <cell r="Q206">
            <v>13</v>
          </cell>
          <cell r="R206">
            <v>270</v>
          </cell>
        </row>
        <row r="207">
          <cell r="D207">
            <v>42450</v>
          </cell>
          <cell r="J207">
            <v>42697</v>
          </cell>
          <cell r="M207">
            <v>64547.300000000112</v>
          </cell>
          <cell r="P207">
            <v>155</v>
          </cell>
          <cell r="Q207">
            <v>16</v>
          </cell>
          <cell r="R207">
            <v>171</v>
          </cell>
        </row>
        <row r="208">
          <cell r="D208">
            <v>42506</v>
          </cell>
          <cell r="J208">
            <v>42815</v>
          </cell>
          <cell r="M208">
            <v>40637.339999999997</v>
          </cell>
          <cell r="P208">
            <v>195</v>
          </cell>
          <cell r="Q208">
            <v>17</v>
          </cell>
          <cell r="R208">
            <v>212</v>
          </cell>
        </row>
        <row r="209">
          <cell r="D209">
            <v>43090</v>
          </cell>
          <cell r="J209">
            <v>43224</v>
          </cell>
          <cell r="M209">
            <v>269704.22000000061</v>
          </cell>
          <cell r="P209">
            <v>81</v>
          </cell>
          <cell r="Q209">
            <v>8</v>
          </cell>
          <cell r="R209">
            <v>89</v>
          </cell>
        </row>
        <row r="210">
          <cell r="D210">
            <v>43090</v>
          </cell>
          <cell r="J210">
            <v>43187</v>
          </cell>
          <cell r="M210">
            <v>80734.519999999786</v>
          </cell>
          <cell r="P210">
            <v>55</v>
          </cell>
          <cell r="Q210">
            <v>10</v>
          </cell>
          <cell r="R210">
            <v>65</v>
          </cell>
        </row>
        <row r="211">
          <cell r="D211">
            <v>41809</v>
          </cell>
          <cell r="J211">
            <v>42032</v>
          </cell>
          <cell r="M211">
            <v>19437.620000000021</v>
          </cell>
          <cell r="P211">
            <v>146</v>
          </cell>
          <cell r="Q211">
            <v>7</v>
          </cell>
          <cell r="R211">
            <v>153</v>
          </cell>
        </row>
        <row r="212">
          <cell r="D212">
            <v>41779</v>
          </cell>
          <cell r="J212">
            <v>42195</v>
          </cell>
          <cell r="M212">
            <v>1319.3</v>
          </cell>
          <cell r="P212">
            <v>267</v>
          </cell>
          <cell r="Q212">
            <v>21</v>
          </cell>
          <cell r="R212">
            <v>288</v>
          </cell>
        </row>
        <row r="213">
          <cell r="D213">
            <v>43396</v>
          </cell>
          <cell r="J213">
            <v>43472</v>
          </cell>
          <cell r="M213">
            <v>249354.8899999999</v>
          </cell>
          <cell r="P213">
            <v>39</v>
          </cell>
          <cell r="Q213">
            <v>9</v>
          </cell>
          <cell r="R213">
            <v>48</v>
          </cell>
        </row>
        <row r="214">
          <cell r="D214">
            <v>43542</v>
          </cell>
          <cell r="J214">
            <v>43762</v>
          </cell>
          <cell r="M214">
            <v>351471.82000000018</v>
          </cell>
          <cell r="P214">
            <v>148</v>
          </cell>
          <cell r="Q214">
            <v>7</v>
          </cell>
          <cell r="R214">
            <v>155</v>
          </cell>
        </row>
        <row r="215">
          <cell r="D215">
            <v>43153</v>
          </cell>
          <cell r="J215">
            <v>43272</v>
          </cell>
          <cell r="M215">
            <v>70083.31</v>
          </cell>
          <cell r="P215">
            <v>71</v>
          </cell>
          <cell r="Q215">
            <v>10</v>
          </cell>
          <cell r="R215">
            <v>81</v>
          </cell>
        </row>
        <row r="216">
          <cell r="D216">
            <v>42298</v>
          </cell>
          <cell r="J216">
            <v>42870</v>
          </cell>
          <cell r="M216">
            <v>1402.01</v>
          </cell>
          <cell r="P216">
            <v>373</v>
          </cell>
          <cell r="Q216">
            <v>17</v>
          </cell>
          <cell r="R216">
            <v>390</v>
          </cell>
        </row>
        <row r="217">
          <cell r="D217">
            <v>42516</v>
          </cell>
          <cell r="J217">
            <v>42891</v>
          </cell>
          <cell r="M217">
            <v>21227.01</v>
          </cell>
          <cell r="P217">
            <v>244</v>
          </cell>
          <cell r="Q217">
            <v>11</v>
          </cell>
          <cell r="R217">
            <v>255</v>
          </cell>
        </row>
        <row r="218">
          <cell r="D218">
            <v>42692</v>
          </cell>
          <cell r="J218">
            <v>42865</v>
          </cell>
          <cell r="M218">
            <v>24605.91</v>
          </cell>
          <cell r="P218">
            <v>102</v>
          </cell>
          <cell r="Q218">
            <v>15</v>
          </cell>
          <cell r="R218">
            <v>117</v>
          </cell>
        </row>
        <row r="219">
          <cell r="D219">
            <v>42580</v>
          </cell>
          <cell r="J219">
            <v>42884</v>
          </cell>
          <cell r="M219">
            <v>178816.09000000011</v>
          </cell>
          <cell r="P219">
            <v>203</v>
          </cell>
          <cell r="Q219">
            <v>2</v>
          </cell>
          <cell r="R219">
            <v>205</v>
          </cell>
        </row>
        <row r="220">
          <cell r="D220">
            <v>42551</v>
          </cell>
          <cell r="J220">
            <v>42815</v>
          </cell>
          <cell r="M220">
            <v>69601.589999999924</v>
          </cell>
          <cell r="P220">
            <v>163</v>
          </cell>
          <cell r="Q220">
            <v>17</v>
          </cell>
          <cell r="R220">
            <v>180</v>
          </cell>
        </row>
        <row r="221">
          <cell r="D221">
            <v>42972</v>
          </cell>
          <cell r="J221">
            <v>43076</v>
          </cell>
          <cell r="M221">
            <v>101998.63</v>
          </cell>
          <cell r="P221">
            <v>57</v>
          </cell>
          <cell r="Q221">
            <v>14</v>
          </cell>
          <cell r="R221">
            <v>71</v>
          </cell>
        </row>
        <row r="222">
          <cell r="D222">
            <v>45405</v>
          </cell>
          <cell r="J222">
            <v>45545</v>
          </cell>
          <cell r="M222">
            <v>31118.570000000029</v>
          </cell>
          <cell r="P222">
            <v>94</v>
          </cell>
          <cell r="Q222">
            <v>3</v>
          </cell>
          <cell r="R222">
            <v>97</v>
          </cell>
        </row>
        <row r="223">
          <cell r="D223">
            <v>42550</v>
          </cell>
          <cell r="J223">
            <v>42822</v>
          </cell>
          <cell r="M223">
            <v>23166.78</v>
          </cell>
          <cell r="P223">
            <v>175</v>
          </cell>
          <cell r="Q223">
            <v>11</v>
          </cell>
          <cell r="R223">
            <v>186</v>
          </cell>
        </row>
        <row r="224">
          <cell r="D224">
            <v>44494</v>
          </cell>
          <cell r="J224">
            <v>44578</v>
          </cell>
          <cell r="M224">
            <v>126238.7900000001</v>
          </cell>
          <cell r="P224">
            <v>50</v>
          </cell>
          <cell r="Q224">
            <v>5</v>
          </cell>
          <cell r="R224">
            <v>55</v>
          </cell>
        </row>
        <row r="225">
          <cell r="D225">
            <v>42298</v>
          </cell>
          <cell r="J225">
            <v>42762</v>
          </cell>
          <cell r="M225">
            <v>41115.070000000007</v>
          </cell>
          <cell r="P225">
            <v>309</v>
          </cell>
          <cell r="Q225">
            <v>9</v>
          </cell>
          <cell r="R225">
            <v>318</v>
          </cell>
        </row>
        <row r="226">
          <cell r="D226">
            <v>43265</v>
          </cell>
          <cell r="J226">
            <v>43384</v>
          </cell>
          <cell r="M226">
            <v>66432.12999999999</v>
          </cell>
          <cell r="P226">
            <v>65</v>
          </cell>
          <cell r="Q226">
            <v>18</v>
          </cell>
          <cell r="R226">
            <v>83</v>
          </cell>
        </row>
        <row r="227">
          <cell r="D227">
            <v>44335</v>
          </cell>
          <cell r="J227">
            <v>44475</v>
          </cell>
          <cell r="M227">
            <v>81846.059999999969</v>
          </cell>
          <cell r="P227">
            <v>94</v>
          </cell>
          <cell r="Q227">
            <v>4</v>
          </cell>
          <cell r="R227">
            <v>98</v>
          </cell>
        </row>
        <row r="228">
          <cell r="D228">
            <v>42465</v>
          </cell>
          <cell r="J228">
            <v>42703</v>
          </cell>
          <cell r="M228">
            <v>77616.439999999915</v>
          </cell>
          <cell r="P228">
            <v>153</v>
          </cell>
          <cell r="Q228">
            <v>12</v>
          </cell>
          <cell r="R228">
            <v>165</v>
          </cell>
        </row>
        <row r="229">
          <cell r="D229">
            <v>41568</v>
          </cell>
          <cell r="J229">
            <v>42067</v>
          </cell>
          <cell r="M229">
            <v>18606.669999999998</v>
          </cell>
          <cell r="P229">
            <v>325</v>
          </cell>
          <cell r="Q229">
            <v>17</v>
          </cell>
          <cell r="R229">
            <v>342</v>
          </cell>
        </row>
        <row r="230">
          <cell r="D230">
            <v>44763</v>
          </cell>
          <cell r="J230">
            <v>45197</v>
          </cell>
          <cell r="M230">
            <v>2800</v>
          </cell>
          <cell r="P230">
            <v>293</v>
          </cell>
          <cell r="Q230">
            <v>4</v>
          </cell>
          <cell r="R230">
            <v>297</v>
          </cell>
        </row>
        <row r="231">
          <cell r="D231">
            <v>43851</v>
          </cell>
          <cell r="J231">
            <v>43859</v>
          </cell>
          <cell r="M231">
            <v>4344106.4299998302</v>
          </cell>
          <cell r="P231">
            <v>4</v>
          </cell>
          <cell r="Q231">
            <v>2</v>
          </cell>
          <cell r="R231">
            <v>6</v>
          </cell>
        </row>
        <row r="232">
          <cell r="D232">
            <v>43165</v>
          </cell>
          <cell r="J232">
            <v>43417</v>
          </cell>
          <cell r="M232">
            <v>25497.66</v>
          </cell>
          <cell r="P232">
            <v>163</v>
          </cell>
          <cell r="Q232">
            <v>9</v>
          </cell>
          <cell r="R232">
            <v>172</v>
          </cell>
        </row>
        <row r="233">
          <cell r="D233">
            <v>42550</v>
          </cell>
          <cell r="J233">
            <v>42815</v>
          </cell>
          <cell r="M233">
            <v>21433.649999999991</v>
          </cell>
          <cell r="P233">
            <v>163</v>
          </cell>
          <cell r="Q233">
            <v>18</v>
          </cell>
          <cell r="R233">
            <v>181</v>
          </cell>
        </row>
        <row r="234">
          <cell r="D234">
            <v>43343</v>
          </cell>
          <cell r="J234">
            <v>43447</v>
          </cell>
          <cell r="M234">
            <v>135958.3600000001</v>
          </cell>
          <cell r="P234">
            <v>60</v>
          </cell>
          <cell r="Q234">
            <v>11</v>
          </cell>
          <cell r="R234">
            <v>71</v>
          </cell>
        </row>
        <row r="235">
          <cell r="D235">
            <v>43138</v>
          </cell>
          <cell r="J235">
            <v>43270</v>
          </cell>
          <cell r="M235">
            <v>4488.68</v>
          </cell>
          <cell r="P235">
            <v>79</v>
          </cell>
          <cell r="Q235">
            <v>9</v>
          </cell>
          <cell r="R235">
            <v>88</v>
          </cell>
        </row>
        <row r="236">
          <cell r="D236">
            <v>44825</v>
          </cell>
          <cell r="J236">
            <v>44995</v>
          </cell>
          <cell r="M236">
            <v>31028.73000000001</v>
          </cell>
          <cell r="P236">
            <v>110</v>
          </cell>
          <cell r="Q236">
            <v>4</v>
          </cell>
          <cell r="R236">
            <v>114</v>
          </cell>
        </row>
        <row r="237">
          <cell r="D237">
            <v>41555</v>
          </cell>
          <cell r="J237">
            <v>42020</v>
          </cell>
          <cell r="M237">
            <v>14985.3</v>
          </cell>
          <cell r="P237">
            <v>300</v>
          </cell>
          <cell r="Q237">
            <v>19</v>
          </cell>
          <cell r="R237">
            <v>319</v>
          </cell>
        </row>
        <row r="238">
          <cell r="D238">
            <v>44454</v>
          </cell>
          <cell r="J238">
            <v>44559</v>
          </cell>
          <cell r="M238">
            <v>3058.33</v>
          </cell>
          <cell r="P238">
            <v>68</v>
          </cell>
          <cell r="Q238">
            <v>2</v>
          </cell>
          <cell r="R238">
            <v>70</v>
          </cell>
        </row>
        <row r="239">
          <cell r="D239">
            <v>42944</v>
          </cell>
          <cell r="J239">
            <v>43166</v>
          </cell>
          <cell r="M239">
            <v>62112.390000000283</v>
          </cell>
          <cell r="P239">
            <v>136</v>
          </cell>
          <cell r="Q239">
            <v>14</v>
          </cell>
          <cell r="R239">
            <v>150</v>
          </cell>
        </row>
        <row r="240">
          <cell r="D240">
            <v>42576</v>
          </cell>
          <cell r="J240">
            <v>42865</v>
          </cell>
          <cell r="M240">
            <v>16323.96</v>
          </cell>
          <cell r="P240">
            <v>179</v>
          </cell>
          <cell r="Q240">
            <v>18</v>
          </cell>
          <cell r="R240">
            <v>197</v>
          </cell>
        </row>
        <row r="241">
          <cell r="D241">
            <v>42083</v>
          </cell>
          <cell r="J241">
            <v>42121</v>
          </cell>
          <cell r="M241">
            <v>364473.55000000162</v>
          </cell>
          <cell r="P241">
            <v>13</v>
          </cell>
          <cell r="Q241">
            <v>12</v>
          </cell>
          <cell r="R241">
            <v>25</v>
          </cell>
        </row>
        <row r="242">
          <cell r="D242">
            <v>42458</v>
          </cell>
          <cell r="J242">
            <v>42706</v>
          </cell>
          <cell r="M242">
            <v>33934.19</v>
          </cell>
          <cell r="P242">
            <v>164</v>
          </cell>
          <cell r="Q242">
            <v>9</v>
          </cell>
          <cell r="R242">
            <v>173</v>
          </cell>
        </row>
        <row r="243">
          <cell r="D243">
            <v>44440</v>
          </cell>
          <cell r="J243">
            <v>44517</v>
          </cell>
          <cell r="M243">
            <v>49204.319999999992</v>
          </cell>
          <cell r="P243">
            <v>49</v>
          </cell>
          <cell r="Q243">
            <v>2</v>
          </cell>
          <cell r="R243">
            <v>51</v>
          </cell>
        </row>
        <row r="244">
          <cell r="D244">
            <v>43594</v>
          </cell>
          <cell r="J244">
            <v>43677</v>
          </cell>
          <cell r="M244">
            <v>27599.19</v>
          </cell>
          <cell r="P244">
            <v>53</v>
          </cell>
          <cell r="Q244">
            <v>6</v>
          </cell>
          <cell r="R244">
            <v>59</v>
          </cell>
        </row>
        <row r="245">
          <cell r="D245">
            <v>42367</v>
          </cell>
          <cell r="J245">
            <v>42557</v>
          </cell>
          <cell r="M245">
            <v>118889.94</v>
          </cell>
          <cell r="P245">
            <v>118</v>
          </cell>
          <cell r="Q245">
            <v>13</v>
          </cell>
          <cell r="R245">
            <v>131</v>
          </cell>
        </row>
        <row r="246">
          <cell r="D246">
            <v>43090</v>
          </cell>
          <cell r="J246">
            <v>43294</v>
          </cell>
          <cell r="M246">
            <v>35306.459999999948</v>
          </cell>
          <cell r="P246">
            <v>126</v>
          </cell>
          <cell r="Q246">
            <v>12</v>
          </cell>
          <cell r="R246">
            <v>138</v>
          </cell>
        </row>
        <row r="247">
          <cell r="D247">
            <v>42367</v>
          </cell>
          <cell r="J247">
            <v>42502</v>
          </cell>
          <cell r="M247">
            <v>245309.38999999961</v>
          </cell>
          <cell r="P247">
            <v>85</v>
          </cell>
          <cell r="Q247">
            <v>8</v>
          </cell>
          <cell r="R247">
            <v>93</v>
          </cell>
        </row>
        <row r="248">
          <cell r="D248">
            <v>42516</v>
          </cell>
          <cell r="J248">
            <v>42997</v>
          </cell>
          <cell r="M248">
            <v>17331.490000000009</v>
          </cell>
          <cell r="P248">
            <v>322</v>
          </cell>
          <cell r="Q248">
            <v>8</v>
          </cell>
          <cell r="R248">
            <v>330</v>
          </cell>
        </row>
        <row r="249">
          <cell r="D249">
            <v>43070</v>
          </cell>
          <cell r="J249">
            <v>43186</v>
          </cell>
          <cell r="M249">
            <v>16482.919999999998</v>
          </cell>
          <cell r="P249">
            <v>66</v>
          </cell>
          <cell r="Q249">
            <v>12</v>
          </cell>
          <cell r="R249">
            <v>78</v>
          </cell>
        </row>
        <row r="250">
          <cell r="D250">
            <v>43314</v>
          </cell>
          <cell r="J250">
            <v>43445</v>
          </cell>
          <cell r="M250">
            <v>88514.839999999749</v>
          </cell>
          <cell r="P250">
            <v>75</v>
          </cell>
          <cell r="Q250">
            <v>14</v>
          </cell>
          <cell r="R250">
            <v>89</v>
          </cell>
        </row>
        <row r="251">
          <cell r="D251">
            <v>42520</v>
          </cell>
          <cell r="J251">
            <v>42779</v>
          </cell>
          <cell r="M251">
            <v>106339.8599999999</v>
          </cell>
          <cell r="P251">
            <v>167</v>
          </cell>
          <cell r="Q251">
            <v>12</v>
          </cell>
          <cell r="R251">
            <v>179</v>
          </cell>
        </row>
        <row r="252">
          <cell r="D252">
            <v>43301</v>
          </cell>
          <cell r="J252">
            <v>43433</v>
          </cell>
          <cell r="M252">
            <v>33234.709999999897</v>
          </cell>
          <cell r="P252">
            <v>78</v>
          </cell>
          <cell r="Q252">
            <v>12</v>
          </cell>
          <cell r="R252">
            <v>90</v>
          </cell>
        </row>
        <row r="253">
          <cell r="D253">
            <v>42550</v>
          </cell>
          <cell r="J253">
            <v>42836</v>
          </cell>
          <cell r="M253">
            <v>23971.939999999991</v>
          </cell>
          <cell r="P253">
            <v>182</v>
          </cell>
          <cell r="Q253">
            <v>14</v>
          </cell>
          <cell r="R253">
            <v>196</v>
          </cell>
        </row>
        <row r="254">
          <cell r="D254">
            <v>44035</v>
          </cell>
          <cell r="J254">
            <v>44123</v>
          </cell>
          <cell r="M254">
            <v>674.84</v>
          </cell>
          <cell r="P254">
            <v>56</v>
          </cell>
          <cell r="Q254">
            <v>4</v>
          </cell>
          <cell r="R254">
            <v>60</v>
          </cell>
        </row>
        <row r="255">
          <cell r="D255">
            <v>42451</v>
          </cell>
          <cell r="J255">
            <v>42706</v>
          </cell>
          <cell r="M255">
            <v>24726.75</v>
          </cell>
          <cell r="P255">
            <v>168</v>
          </cell>
          <cell r="Q255">
            <v>9</v>
          </cell>
          <cell r="R255">
            <v>177</v>
          </cell>
        </row>
        <row r="256">
          <cell r="D256">
            <v>42520</v>
          </cell>
          <cell r="J256">
            <v>42891</v>
          </cell>
          <cell r="M256">
            <v>15344.15</v>
          </cell>
          <cell r="P256">
            <v>239</v>
          </cell>
          <cell r="Q256">
            <v>15</v>
          </cell>
          <cell r="R256">
            <v>254</v>
          </cell>
        </row>
        <row r="257">
          <cell r="D257">
            <v>42563</v>
          </cell>
          <cell r="J257">
            <v>42801</v>
          </cell>
          <cell r="M257">
            <v>222516.05999999979</v>
          </cell>
          <cell r="P257">
            <v>148</v>
          </cell>
          <cell r="Q257">
            <v>14</v>
          </cell>
          <cell r="R257">
            <v>162</v>
          </cell>
        </row>
        <row r="258">
          <cell r="D258">
            <v>44307</v>
          </cell>
          <cell r="J258">
            <v>44341</v>
          </cell>
          <cell r="M258">
            <v>123772.25999999989</v>
          </cell>
          <cell r="P258">
            <v>20</v>
          </cell>
          <cell r="Q258">
            <v>2</v>
          </cell>
          <cell r="R258">
            <v>22</v>
          </cell>
        </row>
        <row r="259">
          <cell r="D259">
            <v>42733</v>
          </cell>
          <cell r="J259">
            <v>42891</v>
          </cell>
          <cell r="M259">
            <v>1930.89</v>
          </cell>
          <cell r="P259">
            <v>91</v>
          </cell>
          <cell r="Q259">
            <v>15</v>
          </cell>
          <cell r="R259">
            <v>106</v>
          </cell>
        </row>
        <row r="260">
          <cell r="D260">
            <v>41739</v>
          </cell>
          <cell r="J260">
            <v>41764</v>
          </cell>
          <cell r="M260">
            <v>273644.15999999992</v>
          </cell>
          <cell r="P260">
            <v>6</v>
          </cell>
          <cell r="Q260">
            <v>9</v>
          </cell>
          <cell r="R260">
            <v>15</v>
          </cell>
        </row>
        <row r="261">
          <cell r="D261">
            <v>45433</v>
          </cell>
          <cell r="J261">
            <v>45483</v>
          </cell>
          <cell r="M261">
            <v>168071.64999999941</v>
          </cell>
          <cell r="P261">
            <v>33</v>
          </cell>
          <cell r="Q261">
            <v>2</v>
          </cell>
          <cell r="R261">
            <v>35</v>
          </cell>
        </row>
        <row r="262">
          <cell r="D262">
            <v>42534</v>
          </cell>
          <cell r="J262">
            <v>42564</v>
          </cell>
          <cell r="M262">
            <v>222701.04</v>
          </cell>
          <cell r="P262">
            <v>21</v>
          </cell>
          <cell r="Q262">
            <v>1</v>
          </cell>
          <cell r="R262">
            <v>22</v>
          </cell>
        </row>
      </sheetData>
      <sheetData sheetId="1">
        <row r="27">
          <cell r="P27" t="str">
            <v>Tiempo liquidador</v>
          </cell>
          <cell r="Q27" t="str">
            <v>Tiempo COSEDE</v>
          </cell>
        </row>
        <row r="28">
          <cell r="P28">
            <v>246</v>
          </cell>
          <cell r="Q28">
            <v>14</v>
          </cell>
        </row>
        <row r="32">
          <cell r="C32" t="str">
            <v>Tiempo liquidador</v>
          </cell>
          <cell r="D32" t="str">
            <v>Tiempo COSEDE</v>
          </cell>
        </row>
        <row r="33">
          <cell r="B33" t="str">
            <v>BDD Dic 22</v>
          </cell>
          <cell r="C33">
            <v>246</v>
          </cell>
          <cell r="D33">
            <v>14</v>
          </cell>
        </row>
        <row r="34">
          <cell r="B34" t="str">
            <v>BDDM1 Mar24</v>
          </cell>
          <cell r="D34">
            <v>3</v>
          </cell>
        </row>
        <row r="35">
          <cell r="B35" t="str">
            <v>BDDM2 Sep24</v>
          </cell>
          <cell r="D35">
            <v>3</v>
          </cell>
        </row>
        <row r="36">
          <cell r="B36" t="str">
            <v>BDDM3 Dic24</v>
          </cell>
          <cell r="D36">
            <v>2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18"/>
  <sheetViews>
    <sheetView tabSelected="1" zoomScaleNormal="100" workbookViewId="0">
      <selection activeCell="A7" sqref="A7"/>
    </sheetView>
  </sheetViews>
  <sheetFormatPr baseColWidth="10" defaultColWidth="11.5546875" defaultRowHeight="13.8" x14ac:dyDescent="0.3"/>
  <cols>
    <col min="1" max="1" width="11.5546875" style="1"/>
    <col min="2" max="2" width="4.6640625" style="1" customWidth="1"/>
    <col min="3" max="7" width="11.5546875" style="1"/>
    <col min="8" max="8" width="21.5546875" style="1" customWidth="1"/>
    <col min="9" max="16384" width="11.5546875" style="1"/>
  </cols>
  <sheetData>
    <row r="2" spans="2:8" x14ac:dyDescent="0.3">
      <c r="G2" s="84" t="s">
        <v>546</v>
      </c>
      <c r="H2" s="84"/>
    </row>
    <row r="3" spans="2:8" ht="13.95" customHeight="1" x14ac:dyDescent="0.3">
      <c r="G3" s="84"/>
      <c r="H3" s="84"/>
    </row>
    <row r="4" spans="2:8" ht="13.95" customHeight="1" x14ac:dyDescent="0.3">
      <c r="G4" s="84"/>
      <c r="H4" s="84"/>
    </row>
    <row r="5" spans="2:8" ht="13.95" customHeight="1" x14ac:dyDescent="0.3">
      <c r="G5" s="84"/>
      <c r="H5" s="84"/>
    </row>
    <row r="6" spans="2:8" ht="13.95" customHeight="1" x14ac:dyDescent="0.3">
      <c r="G6" s="84"/>
      <c r="H6" s="84"/>
    </row>
    <row r="7" spans="2:8" ht="13.95" customHeight="1" x14ac:dyDescent="0.3"/>
    <row r="8" spans="2:8" ht="18" x14ac:dyDescent="0.35">
      <c r="B8" s="79" t="s">
        <v>5</v>
      </c>
      <c r="C8" s="79"/>
      <c r="D8" s="79"/>
      <c r="E8" s="79"/>
      <c r="F8" s="79"/>
      <c r="G8" s="79"/>
      <c r="H8" s="79"/>
    </row>
    <row r="9" spans="2:8" ht="8.6999999999999993" customHeight="1" x14ac:dyDescent="0.3"/>
    <row r="10" spans="2:8" ht="18" customHeight="1" x14ac:dyDescent="0.3">
      <c r="B10" s="2" t="s">
        <v>6</v>
      </c>
      <c r="C10" s="80" t="s">
        <v>7</v>
      </c>
      <c r="D10" s="80"/>
      <c r="E10" s="80"/>
      <c r="F10" s="80"/>
      <c r="G10" s="80"/>
      <c r="H10" s="80"/>
    </row>
    <row r="11" spans="2:8" ht="18" customHeight="1" x14ac:dyDescent="0.3">
      <c r="B11" s="22" t="s">
        <v>8</v>
      </c>
      <c r="C11" s="85" t="s">
        <v>9</v>
      </c>
      <c r="D11" s="85"/>
      <c r="E11" s="85"/>
      <c r="F11" s="85"/>
      <c r="G11" s="85"/>
      <c r="H11" s="85"/>
    </row>
    <row r="12" spans="2:8" ht="14.4" x14ac:dyDescent="0.3">
      <c r="B12" s="21" t="s">
        <v>209</v>
      </c>
      <c r="C12" s="81" t="s">
        <v>419</v>
      </c>
      <c r="D12" s="82"/>
      <c r="E12" s="82"/>
      <c r="F12" s="82"/>
      <c r="G12" s="82"/>
      <c r="H12" s="83"/>
    </row>
    <row r="15" spans="2:8" ht="18" x14ac:dyDescent="0.35">
      <c r="B15" s="79" t="s">
        <v>444</v>
      </c>
      <c r="C15" s="79"/>
      <c r="D15" s="79"/>
      <c r="E15" s="79"/>
      <c r="F15" s="79"/>
      <c r="G15" s="79"/>
      <c r="H15" s="79"/>
    </row>
    <row r="16" spans="2:8" ht="9.6" customHeight="1" x14ac:dyDescent="0.3"/>
    <row r="17" spans="2:8" ht="14.4" x14ac:dyDescent="0.3">
      <c r="B17" s="2" t="s">
        <v>445</v>
      </c>
      <c r="C17" s="80" t="s">
        <v>446</v>
      </c>
      <c r="D17" s="80"/>
      <c r="E17" s="80"/>
      <c r="F17" s="80"/>
      <c r="G17" s="80"/>
      <c r="H17" s="80"/>
    </row>
    <row r="18" spans="2:8" ht="14.4" x14ac:dyDescent="0.3">
      <c r="B18" s="21" t="s">
        <v>447</v>
      </c>
      <c r="C18" s="81" t="s">
        <v>419</v>
      </c>
      <c r="D18" s="82"/>
      <c r="E18" s="82"/>
      <c r="F18" s="82"/>
      <c r="G18" s="82"/>
      <c r="H18" s="83"/>
    </row>
  </sheetData>
  <customSheetViews>
    <customSheetView guid="{54D1B231-99FE-45D1-9CA6-4C062A8254AD}">
      <selection activeCell="C12" sqref="C12:H12"/>
      <pageMargins left="0.7" right="0.7" top="0.75" bottom="0.75" header="0.3" footer="0.3"/>
      <pageSetup paperSize="9" orientation="portrait" r:id="rId1"/>
    </customSheetView>
    <customSheetView guid="{78F72573-CDBA-4596-9EE6-521230658988}">
      <selection activeCell="C12" sqref="C12:H12"/>
      <pageMargins left="0.7" right="0.7" top="0.75" bottom="0.75" header="0.3" footer="0.3"/>
      <pageSetup paperSize="9" orientation="portrait" r:id="rId2"/>
    </customSheetView>
  </customSheetViews>
  <mergeCells count="8">
    <mergeCell ref="B15:H15"/>
    <mergeCell ref="C17:H17"/>
    <mergeCell ref="C18:H18"/>
    <mergeCell ref="G2:H6"/>
    <mergeCell ref="B8:H8"/>
    <mergeCell ref="C10:H10"/>
    <mergeCell ref="C11:H11"/>
    <mergeCell ref="C12:H12"/>
  </mergeCells>
  <hyperlinks>
    <hyperlink ref="C10:H10" location="'8.1'!A1" display="SISTEMA FINANCIERO PRIVADO" xr:uid="{00000000-0004-0000-0000-000000000000}"/>
    <hyperlink ref="C11:H11" location="'8.2'!A1" display="SISTEMA FINANCIERO POPULAR Y SOLIDARIO" xr:uid="{00000000-0004-0000-0000-000001000000}"/>
    <hyperlink ref="C12:H12" location="'8.3'!A1" display="GRAFICOS " xr:uid="{00000000-0004-0000-0000-000002000000}"/>
    <hyperlink ref="C17:H17" location="'9.1'!A1" display="SISTEMA ASEGURADORAS PRIVADAS" xr:uid="{00000000-0004-0000-0000-000003000000}"/>
    <hyperlink ref="C18:H18" location="'9.2'!A1" display="GRAFICOS " xr:uid="{00000000-0004-0000-0000-000004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21"/>
  <sheetViews>
    <sheetView workbookViewId="0">
      <selection activeCell="H13" sqref="H13"/>
    </sheetView>
  </sheetViews>
  <sheetFormatPr baseColWidth="10" defaultColWidth="11.5546875" defaultRowHeight="13.8" x14ac:dyDescent="0.3"/>
  <cols>
    <col min="1" max="1" width="3.88671875" style="1" customWidth="1"/>
    <col min="2" max="2" width="15.109375" style="1" customWidth="1"/>
    <col min="3" max="3" width="0.33203125" style="1" hidden="1" customWidth="1"/>
    <col min="4" max="4" width="52.88671875" style="1" customWidth="1"/>
    <col min="5" max="5" width="14.109375" style="3" customWidth="1"/>
    <col min="6" max="6" width="20.109375" style="1" bestFit="1" customWidth="1"/>
    <col min="7" max="7" width="15.5546875" style="1" customWidth="1"/>
    <col min="8" max="8" width="15.109375" style="1" customWidth="1"/>
    <col min="9" max="9" width="13" style="1" customWidth="1"/>
    <col min="10" max="10" width="15.33203125" style="1" customWidth="1"/>
    <col min="11" max="11" width="36.33203125" style="1" customWidth="1"/>
    <col min="12" max="12" width="13.6640625" style="1" customWidth="1"/>
    <col min="13" max="16384" width="11.5546875" style="1"/>
  </cols>
  <sheetData>
    <row r="2" spans="2:15" ht="15.6" x14ac:dyDescent="0.3">
      <c r="C2" s="87" t="s">
        <v>0</v>
      </c>
      <c r="D2" s="87"/>
      <c r="E2" s="87"/>
      <c r="F2" s="87"/>
      <c r="G2" s="87"/>
      <c r="H2" s="87"/>
      <c r="I2" s="87"/>
      <c r="J2" s="87"/>
      <c r="K2" s="9"/>
      <c r="L2" s="9"/>
    </row>
    <row r="3" spans="2:15" ht="14.4" x14ac:dyDescent="0.3">
      <c r="C3" s="88" t="s">
        <v>2</v>
      </c>
      <c r="D3" s="88"/>
      <c r="E3" s="88"/>
      <c r="F3" s="88"/>
      <c r="G3" s="88"/>
      <c r="H3" s="88"/>
      <c r="I3" s="88"/>
      <c r="J3" s="88"/>
      <c r="K3" s="10"/>
      <c r="L3" s="10"/>
    </row>
    <row r="4" spans="2:15" ht="14.4" x14ac:dyDescent="0.3">
      <c r="C4" s="88" t="s">
        <v>547</v>
      </c>
      <c r="D4" s="88"/>
      <c r="E4" s="88"/>
      <c r="F4" s="88"/>
      <c r="G4" s="88"/>
      <c r="H4" s="88"/>
      <c r="I4" s="88"/>
      <c r="J4" s="88"/>
      <c r="K4" s="10"/>
      <c r="L4" s="10"/>
    </row>
    <row r="5" spans="2:15" ht="14.4" x14ac:dyDescent="0.3">
      <c r="C5" s="88" t="s">
        <v>15</v>
      </c>
      <c r="D5" s="88"/>
      <c r="E5" s="88"/>
      <c r="F5" s="88"/>
      <c r="G5" s="88"/>
      <c r="H5" s="88"/>
      <c r="I5" s="88"/>
      <c r="J5" s="88"/>
      <c r="K5" s="10"/>
      <c r="L5" s="10"/>
    </row>
    <row r="6" spans="2:15" ht="14.7" customHeight="1" x14ac:dyDescent="0.3">
      <c r="B6" s="8" t="s">
        <v>1</v>
      </c>
      <c r="F6" s="8"/>
      <c r="G6" s="8"/>
      <c r="H6" s="3"/>
      <c r="I6" s="3"/>
      <c r="J6" s="3"/>
      <c r="K6" s="3"/>
      <c r="L6" s="3"/>
    </row>
    <row r="7" spans="2:15" ht="14.7" customHeight="1" x14ac:dyDescent="0.3">
      <c r="B7" s="8"/>
      <c r="F7" s="8"/>
      <c r="G7" s="8"/>
      <c r="H7" s="3"/>
      <c r="I7" s="3"/>
      <c r="J7" s="3"/>
      <c r="K7" s="3"/>
      <c r="L7" s="3"/>
    </row>
    <row r="9" spans="2:15" ht="41.4" x14ac:dyDescent="0.3">
      <c r="D9" s="6" t="s">
        <v>10</v>
      </c>
      <c r="E9" s="6" t="s">
        <v>17</v>
      </c>
      <c r="F9" s="6" t="s">
        <v>13</v>
      </c>
      <c r="G9" s="6" t="s">
        <v>186</v>
      </c>
      <c r="H9" s="6" t="s">
        <v>11</v>
      </c>
      <c r="I9" s="6" t="s">
        <v>12</v>
      </c>
    </row>
    <row r="10" spans="2:15" x14ac:dyDescent="0.3">
      <c r="B10" s="36">
        <v>3</v>
      </c>
      <c r="D10" s="31" t="s">
        <v>187</v>
      </c>
      <c r="E10" s="35"/>
      <c r="F10" s="31" t="s">
        <v>188</v>
      </c>
      <c r="G10" s="32">
        <v>41876</v>
      </c>
      <c r="H10" s="43">
        <v>1721707.5700000101</v>
      </c>
      <c r="I10" s="34">
        <v>8334</v>
      </c>
      <c r="L10" s="12"/>
      <c r="M10" s="12"/>
      <c r="N10" s="4"/>
      <c r="O10" s="4"/>
    </row>
    <row r="11" spans="2:15" x14ac:dyDescent="0.3">
      <c r="D11" s="31" t="s">
        <v>189</v>
      </c>
      <c r="E11" s="35"/>
      <c r="F11" s="31" t="s">
        <v>188</v>
      </c>
      <c r="G11" s="32">
        <v>41350</v>
      </c>
      <c r="H11" s="43">
        <v>53547613.939999878</v>
      </c>
      <c r="I11" s="34">
        <v>50903</v>
      </c>
      <c r="L11" s="12"/>
      <c r="M11" s="12"/>
      <c r="N11" s="4"/>
      <c r="O11" s="4"/>
    </row>
    <row r="12" spans="2:15" x14ac:dyDescent="0.3">
      <c r="C12" s="15"/>
      <c r="D12" s="31" t="s">
        <v>190</v>
      </c>
      <c r="E12" s="35">
        <v>1</v>
      </c>
      <c r="F12" s="31" t="s">
        <v>191</v>
      </c>
      <c r="G12" s="32">
        <v>42534</v>
      </c>
      <c r="H12" s="43">
        <v>222701.04</v>
      </c>
      <c r="I12" s="34">
        <v>10</v>
      </c>
      <c r="L12" s="12"/>
      <c r="M12" s="12"/>
      <c r="N12" s="4"/>
      <c r="O12" s="4"/>
    </row>
    <row r="13" spans="2:15" x14ac:dyDescent="0.3">
      <c r="D13" s="89" t="s">
        <v>16</v>
      </c>
      <c r="E13" s="89"/>
      <c r="F13" s="89"/>
      <c r="G13" s="89"/>
      <c r="H13" s="58">
        <f>SUM(H10:H12)</f>
        <v>55492022.549999885</v>
      </c>
      <c r="I13" s="7">
        <f>SUM(I10:I12)</f>
        <v>59247</v>
      </c>
      <c r="J13" s="4"/>
      <c r="K13" s="11"/>
      <c r="L13" s="13"/>
      <c r="M13" s="12"/>
      <c r="N13" s="4"/>
      <c r="O13" s="4"/>
    </row>
    <row r="14" spans="2:15" x14ac:dyDescent="0.3">
      <c r="J14" s="4"/>
      <c r="K14" s="11"/>
      <c r="L14" s="13"/>
      <c r="M14" s="12"/>
      <c r="N14" s="4"/>
      <c r="O14" s="4"/>
    </row>
    <row r="15" spans="2:15" x14ac:dyDescent="0.3">
      <c r="D15" s="3"/>
      <c r="E15" s="1"/>
      <c r="I15" s="4"/>
      <c r="J15" s="11"/>
      <c r="K15" s="13"/>
      <c r="L15" s="12"/>
      <c r="M15" s="4"/>
      <c r="N15" s="4"/>
    </row>
    <row r="16" spans="2:15" x14ac:dyDescent="0.3">
      <c r="C16" s="5" t="s">
        <v>4</v>
      </c>
      <c r="D16" s="16"/>
      <c r="E16" s="1"/>
    </row>
    <row r="17" spans="3:9" x14ac:dyDescent="0.3">
      <c r="C17" s="86" t="s">
        <v>185</v>
      </c>
      <c r="D17" s="86"/>
      <c r="E17" s="86"/>
      <c r="F17" s="86"/>
      <c r="G17" s="86"/>
      <c r="H17" s="86"/>
      <c r="I17" s="11"/>
    </row>
    <row r="18" spans="3:9" x14ac:dyDescent="0.3">
      <c r="C18" s="14" t="s">
        <v>437</v>
      </c>
      <c r="D18" s="44"/>
      <c r="E18" s="1"/>
      <c r="G18" s="37"/>
      <c r="H18" s="4"/>
    </row>
    <row r="19" spans="3:9" ht="57" customHeight="1" x14ac:dyDescent="0.3">
      <c r="C19" s="86" t="s">
        <v>440</v>
      </c>
      <c r="D19" s="86"/>
      <c r="E19" s="86"/>
      <c r="F19" s="86"/>
      <c r="G19" s="86"/>
      <c r="H19" s="86"/>
      <c r="I19" s="86"/>
    </row>
    <row r="20" spans="3:9" ht="13.95" customHeight="1" x14ac:dyDescent="0.3">
      <c r="C20" s="5" t="s">
        <v>14</v>
      </c>
      <c r="D20" s="3"/>
      <c r="E20" s="1"/>
    </row>
    <row r="21" spans="3:9" x14ac:dyDescent="0.3">
      <c r="D21" s="3"/>
      <c r="E21" s="1"/>
    </row>
  </sheetData>
  <sortState xmlns:xlrd2="http://schemas.microsoft.com/office/spreadsheetml/2017/richdata2" ref="D10:I190">
    <sortCondition ref="G9:G11"/>
  </sortState>
  <customSheetViews>
    <customSheetView guid="{54D1B231-99FE-45D1-9CA6-4C062A8254AD}" state="hidden">
      <selection activeCell="C12" sqref="C12:H12"/>
      <pageMargins left="0.7" right="0.7" top="0.75" bottom="0.75" header="0.3" footer="0.3"/>
    </customSheetView>
    <customSheetView guid="{78F72573-CDBA-4596-9EE6-521230658988}">
      <pageMargins left="0.7" right="0.7" top="0.75" bottom="0.75" header="0.3" footer="0.3"/>
    </customSheetView>
  </customSheetViews>
  <mergeCells count="7">
    <mergeCell ref="C19:I19"/>
    <mergeCell ref="C17:H17"/>
    <mergeCell ref="C2:J2"/>
    <mergeCell ref="C3:J3"/>
    <mergeCell ref="C4:J4"/>
    <mergeCell ref="C5:J5"/>
    <mergeCell ref="D13:G13"/>
  </mergeCells>
  <hyperlinks>
    <hyperlink ref="B6:F6" location="Hoja3!A1" display="&lt;- Volver a índice" xr:uid="{00000000-0004-0000-0100-000000000000}"/>
    <hyperlink ref="B6" location="Menú!A1" display="&lt;- Volver a índice" xr:uid="{00000000-0004-0000-0100-000001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252"/>
  <sheetViews>
    <sheetView showGridLines="0" zoomScale="85" zoomScaleNormal="85" workbookViewId="0">
      <pane ySplit="8" topLeftCell="A238" activePane="bottomLeft" state="frozen"/>
      <selection pane="bottomLeft" activeCell="H243" sqref="H243"/>
    </sheetView>
  </sheetViews>
  <sheetFormatPr baseColWidth="10" defaultColWidth="11.5546875" defaultRowHeight="13.8" x14ac:dyDescent="0.3"/>
  <cols>
    <col min="1" max="1" width="3.88671875" style="1" customWidth="1"/>
    <col min="2" max="2" width="3.44140625" style="1" customWidth="1"/>
    <col min="3" max="3" width="1.6640625" style="1" customWidth="1"/>
    <col min="4" max="4" width="98.5546875" style="1" customWidth="1"/>
    <col min="5" max="5" width="14.109375" style="3" customWidth="1"/>
    <col min="6" max="6" width="30.33203125" style="19" bestFit="1" customWidth="1"/>
    <col min="7" max="7" width="15.5546875" style="19" customWidth="1"/>
    <col min="8" max="8" width="15.109375" style="1" customWidth="1"/>
    <col min="9" max="9" width="13" style="1" customWidth="1"/>
    <col min="10" max="10" width="19.109375" style="1" bestFit="1" customWidth="1"/>
    <col min="11" max="11" width="13.6640625" style="1" customWidth="1"/>
    <col min="12" max="14" width="11.5546875" style="1"/>
    <col min="15" max="15" width="16.33203125" style="1" bestFit="1" customWidth="1"/>
    <col min="16" max="16" width="14.88671875" style="1" bestFit="1" customWidth="1"/>
    <col min="17" max="16384" width="11.5546875" style="1"/>
  </cols>
  <sheetData>
    <row r="2" spans="2:12" ht="15.6" x14ac:dyDescent="0.3">
      <c r="C2" s="87" t="s">
        <v>0</v>
      </c>
      <c r="D2" s="87"/>
      <c r="E2" s="87"/>
      <c r="F2" s="87"/>
      <c r="G2" s="87"/>
      <c r="H2" s="87"/>
      <c r="I2" s="87"/>
      <c r="J2" s="87"/>
      <c r="K2" s="9"/>
    </row>
    <row r="3" spans="2:12" ht="14.4" x14ac:dyDescent="0.3">
      <c r="C3" s="88" t="s">
        <v>3</v>
      </c>
      <c r="D3" s="88"/>
      <c r="E3" s="88"/>
      <c r="F3" s="88"/>
      <c r="G3" s="88"/>
      <c r="H3" s="88"/>
      <c r="I3" s="88"/>
      <c r="J3" s="88"/>
      <c r="K3" s="10"/>
    </row>
    <row r="4" spans="2:12" ht="14.4" x14ac:dyDescent="0.3">
      <c r="C4" s="88" t="s">
        <v>547</v>
      </c>
      <c r="D4" s="88"/>
      <c r="E4" s="88"/>
      <c r="F4" s="88"/>
      <c r="G4" s="88"/>
      <c r="H4" s="88"/>
      <c r="I4" s="88"/>
      <c r="J4" s="88"/>
      <c r="K4" s="10"/>
    </row>
    <row r="5" spans="2:12" ht="14.4" x14ac:dyDescent="0.3">
      <c r="C5" s="88" t="s">
        <v>15</v>
      </c>
      <c r="D5" s="88"/>
      <c r="E5" s="88"/>
      <c r="F5" s="88"/>
      <c r="G5" s="88"/>
      <c r="H5" s="88"/>
      <c r="I5" s="88"/>
      <c r="J5" s="88"/>
      <c r="K5" s="10"/>
    </row>
    <row r="6" spans="2:12" ht="14.7" customHeight="1" x14ac:dyDescent="0.3">
      <c r="B6" s="91" t="s">
        <v>1</v>
      </c>
      <c r="C6" s="91"/>
      <c r="D6" s="91"/>
      <c r="F6" s="18"/>
      <c r="G6" s="18"/>
      <c r="H6" s="3"/>
      <c r="I6" s="3"/>
      <c r="J6" s="3"/>
      <c r="K6" s="3"/>
    </row>
    <row r="7" spans="2:12" x14ac:dyDescent="0.3">
      <c r="C7" s="20"/>
    </row>
    <row r="8" spans="2:12" ht="41.4" x14ac:dyDescent="0.3">
      <c r="D8" s="6" t="s">
        <v>10</v>
      </c>
      <c r="E8" s="6" t="s">
        <v>17</v>
      </c>
      <c r="F8" s="6" t="s">
        <v>13</v>
      </c>
      <c r="G8" s="6" t="s">
        <v>186</v>
      </c>
      <c r="H8" s="6" t="s">
        <v>11</v>
      </c>
      <c r="I8" s="6" t="s">
        <v>426</v>
      </c>
    </row>
    <row r="9" spans="2:12" x14ac:dyDescent="0.3">
      <c r="D9" s="31" t="s">
        <v>22</v>
      </c>
      <c r="E9" s="35">
        <v>1</v>
      </c>
      <c r="F9" s="31" t="s">
        <v>194</v>
      </c>
      <c r="G9" s="32">
        <v>43489</v>
      </c>
      <c r="H9" s="33">
        <v>51175.820000000007</v>
      </c>
      <c r="I9" s="34">
        <v>86</v>
      </c>
      <c r="K9"/>
      <c r="L9"/>
    </row>
    <row r="10" spans="2:12" x14ac:dyDescent="0.3">
      <c r="D10" s="31" t="s">
        <v>198</v>
      </c>
      <c r="E10" s="35">
        <v>1</v>
      </c>
      <c r="F10" s="31" t="s">
        <v>194</v>
      </c>
      <c r="G10" s="32">
        <v>43810</v>
      </c>
      <c r="H10" s="33">
        <v>3042.8200000000011</v>
      </c>
      <c r="I10" s="34">
        <v>21</v>
      </c>
      <c r="K10"/>
      <c r="L10"/>
    </row>
    <row r="11" spans="2:12" x14ac:dyDescent="0.3">
      <c r="D11" s="31" t="s">
        <v>87</v>
      </c>
      <c r="E11" s="35">
        <v>1</v>
      </c>
      <c r="F11" s="31" t="s">
        <v>194</v>
      </c>
      <c r="G11" s="32">
        <v>42506</v>
      </c>
      <c r="H11" s="33">
        <v>14458.239999999991</v>
      </c>
      <c r="I11" s="34">
        <v>461</v>
      </c>
      <c r="K11"/>
      <c r="L11"/>
    </row>
    <row r="12" spans="2:12" x14ac:dyDescent="0.3">
      <c r="D12" s="31" t="s">
        <v>174</v>
      </c>
      <c r="E12" s="35"/>
      <c r="F12" s="31" t="s">
        <v>194</v>
      </c>
      <c r="G12" s="32">
        <v>43272</v>
      </c>
      <c r="H12" s="33">
        <v>72248.459999999992</v>
      </c>
      <c r="I12" s="34">
        <v>110</v>
      </c>
      <c r="K12"/>
      <c r="L12"/>
    </row>
    <row r="13" spans="2:12" x14ac:dyDescent="0.3">
      <c r="D13" s="31" t="s">
        <v>207</v>
      </c>
      <c r="E13" s="35">
        <v>1</v>
      </c>
      <c r="F13" s="31" t="s">
        <v>194</v>
      </c>
      <c r="G13" s="32">
        <v>44013</v>
      </c>
      <c r="H13" s="33">
        <v>43302.499999999884</v>
      </c>
      <c r="I13" s="34">
        <v>1132</v>
      </c>
      <c r="K13"/>
      <c r="L13"/>
    </row>
    <row r="14" spans="2:12" x14ac:dyDescent="0.3">
      <c r="D14" s="31" t="s">
        <v>423</v>
      </c>
      <c r="E14" s="35">
        <v>1</v>
      </c>
      <c r="F14" s="31" t="s">
        <v>194</v>
      </c>
      <c r="G14" s="32">
        <v>44103</v>
      </c>
      <c r="H14" s="33">
        <v>246669.90000000031</v>
      </c>
      <c r="I14" s="34">
        <v>2286</v>
      </c>
      <c r="K14"/>
      <c r="L14"/>
    </row>
    <row r="15" spans="2:12" x14ac:dyDescent="0.3">
      <c r="D15" s="31" t="s">
        <v>183</v>
      </c>
      <c r="E15" s="35"/>
      <c r="F15" s="31" t="s">
        <v>194</v>
      </c>
      <c r="G15" s="32">
        <v>43385</v>
      </c>
      <c r="H15" s="33">
        <v>226286.14</v>
      </c>
      <c r="I15" s="34">
        <v>3049</v>
      </c>
      <c r="K15"/>
      <c r="L15"/>
    </row>
    <row r="16" spans="2:12" x14ac:dyDescent="0.3">
      <c r="D16" s="31" t="s">
        <v>141</v>
      </c>
      <c r="E16" s="35"/>
      <c r="F16" s="31" t="s">
        <v>194</v>
      </c>
      <c r="G16" s="32">
        <v>42733</v>
      </c>
      <c r="H16" s="33">
        <v>4118.3099999999986</v>
      </c>
      <c r="I16" s="34">
        <v>13</v>
      </c>
      <c r="K16"/>
      <c r="L16"/>
    </row>
    <row r="17" spans="4:12" x14ac:dyDescent="0.3">
      <c r="D17" s="31" t="s">
        <v>454</v>
      </c>
      <c r="E17" s="35">
        <v>1</v>
      </c>
      <c r="F17" s="31" t="s">
        <v>194</v>
      </c>
      <c r="G17" s="32">
        <v>44832</v>
      </c>
      <c r="H17" s="33">
        <v>175757.64999999959</v>
      </c>
      <c r="I17" s="34">
        <v>2064</v>
      </c>
      <c r="K17"/>
      <c r="L17"/>
    </row>
    <row r="18" spans="4:12" x14ac:dyDescent="0.3">
      <c r="D18" s="31" t="s">
        <v>75</v>
      </c>
      <c r="E18" s="35"/>
      <c r="F18" s="31" t="s">
        <v>194</v>
      </c>
      <c r="G18" s="32">
        <v>42451</v>
      </c>
      <c r="H18" s="33">
        <v>34709.06</v>
      </c>
      <c r="I18" s="34">
        <v>45</v>
      </c>
      <c r="K18"/>
      <c r="L18"/>
    </row>
    <row r="19" spans="4:12" x14ac:dyDescent="0.3">
      <c r="D19" s="31" t="s">
        <v>460</v>
      </c>
      <c r="E19" s="35">
        <v>1</v>
      </c>
      <c r="F19" s="31" t="s">
        <v>194</v>
      </c>
      <c r="G19" s="32">
        <v>44916</v>
      </c>
      <c r="H19" s="33">
        <v>6759.18</v>
      </c>
      <c r="I19" s="34">
        <v>7</v>
      </c>
      <c r="K19"/>
      <c r="L19"/>
    </row>
    <row r="20" spans="4:12" x14ac:dyDescent="0.3">
      <c r="D20" s="31" t="s">
        <v>116</v>
      </c>
      <c r="E20" s="35"/>
      <c r="F20" s="31" t="s">
        <v>194</v>
      </c>
      <c r="G20" s="32">
        <v>42550</v>
      </c>
      <c r="H20" s="33">
        <v>6045.2399999999989</v>
      </c>
      <c r="I20" s="34">
        <v>92</v>
      </c>
      <c r="K20"/>
      <c r="L20"/>
    </row>
    <row r="21" spans="4:12" x14ac:dyDescent="0.3">
      <c r="D21" s="31" t="s">
        <v>31</v>
      </c>
      <c r="E21" s="35">
        <v>1</v>
      </c>
      <c r="F21" s="31" t="s">
        <v>194</v>
      </c>
      <c r="G21" s="32">
        <v>41666</v>
      </c>
      <c r="H21" s="33">
        <v>37705.929999999993</v>
      </c>
      <c r="I21" s="34">
        <v>46</v>
      </c>
      <c r="K21"/>
      <c r="L21"/>
    </row>
    <row r="22" spans="4:12" x14ac:dyDescent="0.3">
      <c r="D22" s="31" t="s">
        <v>71</v>
      </c>
      <c r="E22" s="35"/>
      <c r="F22" s="31" t="s">
        <v>194</v>
      </c>
      <c r="G22" s="32">
        <v>42445</v>
      </c>
      <c r="H22" s="33">
        <v>31387.62</v>
      </c>
      <c r="I22" s="34">
        <v>36</v>
      </c>
      <c r="K22"/>
      <c r="L22"/>
    </row>
    <row r="23" spans="4:12" x14ac:dyDescent="0.3">
      <c r="D23" s="31" t="s">
        <v>54</v>
      </c>
      <c r="E23" s="35">
        <v>1</v>
      </c>
      <c r="F23" s="31" t="s">
        <v>194</v>
      </c>
      <c r="G23" s="32">
        <v>42240</v>
      </c>
      <c r="H23" s="33">
        <v>7872238.7400001241</v>
      </c>
      <c r="I23" s="34">
        <v>46311</v>
      </c>
      <c r="K23"/>
      <c r="L23"/>
    </row>
    <row r="24" spans="4:12" x14ac:dyDescent="0.3">
      <c r="D24" s="31" t="s">
        <v>168</v>
      </c>
      <c r="E24" s="35"/>
      <c r="F24" s="31" t="s">
        <v>194</v>
      </c>
      <c r="G24" s="32">
        <v>43098</v>
      </c>
      <c r="H24" s="33">
        <v>95011.359999999986</v>
      </c>
      <c r="I24" s="34">
        <v>1429</v>
      </c>
      <c r="K24"/>
      <c r="L24"/>
    </row>
    <row r="25" spans="4:12" x14ac:dyDescent="0.3">
      <c r="D25" s="31" t="s">
        <v>193</v>
      </c>
      <c r="E25" s="35"/>
      <c r="F25" s="31" t="s">
        <v>194</v>
      </c>
      <c r="G25" s="32">
        <v>43615</v>
      </c>
      <c r="H25" s="33">
        <v>6286.78</v>
      </c>
      <c r="I25" s="34">
        <v>7</v>
      </c>
      <c r="K25"/>
      <c r="L25"/>
    </row>
    <row r="26" spans="4:12" x14ac:dyDescent="0.3">
      <c r="D26" s="31" t="s">
        <v>424</v>
      </c>
      <c r="E26" s="35">
        <v>1</v>
      </c>
      <c r="F26" s="31" t="s">
        <v>194</v>
      </c>
      <c r="G26" s="32">
        <v>44077</v>
      </c>
      <c r="H26" s="33">
        <v>20576.5</v>
      </c>
      <c r="I26" s="34">
        <v>332</v>
      </c>
      <c r="K26"/>
      <c r="L26"/>
    </row>
    <row r="27" spans="4:12" x14ac:dyDescent="0.3">
      <c r="D27" s="31" t="s">
        <v>425</v>
      </c>
      <c r="E27" s="35">
        <v>1</v>
      </c>
      <c r="F27" s="31" t="s">
        <v>194</v>
      </c>
      <c r="G27" s="32">
        <v>43880</v>
      </c>
      <c r="H27" s="33">
        <v>12303</v>
      </c>
      <c r="I27" s="34">
        <v>19</v>
      </c>
      <c r="K27"/>
      <c r="L27"/>
    </row>
    <row r="28" spans="4:12" x14ac:dyDescent="0.3">
      <c r="D28" s="31" t="s">
        <v>441</v>
      </c>
      <c r="E28" s="35">
        <v>1</v>
      </c>
      <c r="F28" s="31" t="s">
        <v>194</v>
      </c>
      <c r="G28" s="32">
        <v>44714</v>
      </c>
      <c r="H28" s="33">
        <v>272719.45999999979</v>
      </c>
      <c r="I28" s="34">
        <v>432</v>
      </c>
      <c r="K28"/>
      <c r="L28"/>
    </row>
    <row r="29" spans="4:12" x14ac:dyDescent="0.3">
      <c r="D29" s="31" t="s">
        <v>167</v>
      </c>
      <c r="E29" s="35">
        <v>1</v>
      </c>
      <c r="F29" s="31" t="s">
        <v>194</v>
      </c>
      <c r="G29" s="32">
        <v>43097</v>
      </c>
      <c r="H29" s="33">
        <v>75532.940000000031</v>
      </c>
      <c r="I29" s="34">
        <v>1621</v>
      </c>
      <c r="K29"/>
      <c r="L29"/>
    </row>
    <row r="30" spans="4:12" x14ac:dyDescent="0.3">
      <c r="D30" s="31" t="s">
        <v>148</v>
      </c>
      <c r="E30" s="35">
        <v>1</v>
      </c>
      <c r="F30" s="31" t="s">
        <v>194</v>
      </c>
      <c r="G30" s="32">
        <v>42909</v>
      </c>
      <c r="H30" s="33">
        <v>44363.360000000008</v>
      </c>
      <c r="I30" s="34">
        <v>57</v>
      </c>
      <c r="K30"/>
      <c r="L30"/>
    </row>
    <row r="31" spans="4:12" x14ac:dyDescent="0.3">
      <c r="D31" s="31" t="s">
        <v>103</v>
      </c>
      <c r="E31" s="35"/>
      <c r="F31" s="31" t="s">
        <v>194</v>
      </c>
      <c r="G31" s="32">
        <v>42535</v>
      </c>
      <c r="H31" s="33">
        <v>1145.96</v>
      </c>
      <c r="I31" s="34">
        <v>54</v>
      </c>
      <c r="K31"/>
      <c r="L31"/>
    </row>
    <row r="32" spans="4:12" x14ac:dyDescent="0.3">
      <c r="D32" s="31" t="s">
        <v>41</v>
      </c>
      <c r="E32" s="35"/>
      <c r="F32" s="31" t="s">
        <v>194</v>
      </c>
      <c r="G32" s="32">
        <v>41800</v>
      </c>
      <c r="H32" s="33">
        <v>605427.72000000265</v>
      </c>
      <c r="I32" s="34">
        <v>17544</v>
      </c>
      <c r="K32"/>
      <c r="L32"/>
    </row>
    <row r="33" spans="4:15" x14ac:dyDescent="0.3">
      <c r="D33" s="31" t="s">
        <v>42</v>
      </c>
      <c r="E33" s="35">
        <v>1</v>
      </c>
      <c r="F33" s="31" t="s">
        <v>194</v>
      </c>
      <c r="G33" s="32">
        <v>41809</v>
      </c>
      <c r="H33" s="33">
        <v>39561.53</v>
      </c>
      <c r="I33" s="34">
        <v>121</v>
      </c>
      <c r="K33"/>
      <c r="L33"/>
    </row>
    <row r="34" spans="4:15" x14ac:dyDescent="0.3">
      <c r="D34" s="31" t="s">
        <v>462</v>
      </c>
      <c r="E34" s="35"/>
      <c r="F34" s="31" t="s">
        <v>194</v>
      </c>
      <c r="G34" s="32">
        <v>45105</v>
      </c>
      <c r="H34" s="33">
        <v>9245330.1099999957</v>
      </c>
      <c r="I34" s="34">
        <v>3918</v>
      </c>
      <c r="K34"/>
      <c r="L34"/>
    </row>
    <row r="35" spans="4:15" x14ac:dyDescent="0.3">
      <c r="D35" s="31" t="s">
        <v>132</v>
      </c>
      <c r="E35" s="35">
        <v>1</v>
      </c>
      <c r="F35" s="31" t="s">
        <v>194</v>
      </c>
      <c r="G35" s="32">
        <v>42669</v>
      </c>
      <c r="H35" s="33">
        <v>185945.71999999971</v>
      </c>
      <c r="I35" s="34">
        <v>4765</v>
      </c>
      <c r="K35"/>
      <c r="L35"/>
    </row>
    <row r="36" spans="4:15" x14ac:dyDescent="0.3">
      <c r="D36" s="31" t="s">
        <v>119</v>
      </c>
      <c r="E36" s="35">
        <v>1</v>
      </c>
      <c r="F36" s="31" t="s">
        <v>194</v>
      </c>
      <c r="G36" s="32">
        <v>42551</v>
      </c>
      <c r="H36" s="33">
        <v>39223.770000000033</v>
      </c>
      <c r="I36" s="34">
        <v>568</v>
      </c>
      <c r="K36"/>
      <c r="L36"/>
    </row>
    <row r="37" spans="4:15" x14ac:dyDescent="0.3">
      <c r="D37" s="31" t="s">
        <v>475</v>
      </c>
      <c r="E37" s="35">
        <v>1</v>
      </c>
      <c r="F37" s="31" t="s">
        <v>194</v>
      </c>
      <c r="G37" s="32">
        <v>43138</v>
      </c>
      <c r="H37" s="33">
        <v>47552.099999999977</v>
      </c>
      <c r="I37" s="34">
        <v>316</v>
      </c>
      <c r="K37"/>
      <c r="L37"/>
    </row>
    <row r="38" spans="4:15" x14ac:dyDescent="0.3">
      <c r="D38" s="31" t="s">
        <v>159</v>
      </c>
      <c r="E38" s="35"/>
      <c r="F38" s="31" t="s">
        <v>194</v>
      </c>
      <c r="G38" s="32">
        <v>43000</v>
      </c>
      <c r="H38" s="33">
        <v>31278.21000000001</v>
      </c>
      <c r="I38" s="34">
        <v>403</v>
      </c>
      <c r="K38"/>
      <c r="L38"/>
    </row>
    <row r="39" spans="4:15" x14ac:dyDescent="0.3">
      <c r="D39" s="31" t="s">
        <v>204</v>
      </c>
      <c r="E39" s="35"/>
      <c r="F39" s="31" t="s">
        <v>194</v>
      </c>
      <c r="G39" s="32">
        <v>43755</v>
      </c>
      <c r="H39" s="33">
        <v>1000</v>
      </c>
      <c r="I39" s="34">
        <v>1</v>
      </c>
      <c r="K39"/>
      <c r="L39"/>
    </row>
    <row r="40" spans="4:15" x14ac:dyDescent="0.3">
      <c r="D40" s="31" t="s">
        <v>45</v>
      </c>
      <c r="E40" s="35"/>
      <c r="F40" s="31" t="s">
        <v>194</v>
      </c>
      <c r="G40" s="32">
        <v>41857</v>
      </c>
      <c r="H40" s="33">
        <v>22973.880000000008</v>
      </c>
      <c r="I40" s="34">
        <v>66</v>
      </c>
      <c r="K40"/>
      <c r="L40"/>
    </row>
    <row r="41" spans="4:15" x14ac:dyDescent="0.3">
      <c r="D41" s="31" t="s">
        <v>100</v>
      </c>
      <c r="E41" s="35"/>
      <c r="F41" s="31" t="s">
        <v>194</v>
      </c>
      <c r="G41" s="32">
        <v>42535</v>
      </c>
      <c r="H41" s="33">
        <v>61398.73</v>
      </c>
      <c r="I41" s="34">
        <v>272</v>
      </c>
      <c r="K41"/>
      <c r="L41"/>
    </row>
    <row r="42" spans="4:15" x14ac:dyDescent="0.3">
      <c r="D42" s="31" t="s">
        <v>133</v>
      </c>
      <c r="E42" s="35">
        <v>1</v>
      </c>
      <c r="F42" s="31" t="s">
        <v>194</v>
      </c>
      <c r="G42" s="32">
        <v>42675</v>
      </c>
      <c r="H42" s="33">
        <v>371398.47000000172</v>
      </c>
      <c r="I42" s="34">
        <v>6410</v>
      </c>
      <c r="K42"/>
      <c r="L42"/>
    </row>
    <row r="43" spans="4:15" x14ac:dyDescent="0.3">
      <c r="D43" s="31" t="s">
        <v>182</v>
      </c>
      <c r="E43" s="35">
        <v>1</v>
      </c>
      <c r="F43" s="31" t="s">
        <v>194</v>
      </c>
      <c r="G43" s="32">
        <v>43377</v>
      </c>
      <c r="H43" s="33">
        <v>23870.130000000019</v>
      </c>
      <c r="I43" s="34">
        <v>914</v>
      </c>
      <c r="K43" s="17"/>
      <c r="L43"/>
    </row>
    <row r="44" spans="4:15" x14ac:dyDescent="0.3">
      <c r="D44" s="31" t="s">
        <v>28</v>
      </c>
      <c r="E44" s="35"/>
      <c r="F44" s="31" t="s">
        <v>194</v>
      </c>
      <c r="G44" s="32">
        <v>41553</v>
      </c>
      <c r="H44" s="33">
        <v>29838.950000000012</v>
      </c>
      <c r="I44" s="34">
        <v>33</v>
      </c>
      <c r="K44"/>
      <c r="L44"/>
    </row>
    <row r="45" spans="4:15" x14ac:dyDescent="0.3">
      <c r="D45" s="31" t="s">
        <v>55</v>
      </c>
      <c r="E45" s="35"/>
      <c r="F45" s="31" t="s">
        <v>194</v>
      </c>
      <c r="G45" s="32">
        <v>42240</v>
      </c>
      <c r="H45" s="33">
        <v>734990.99000001571</v>
      </c>
      <c r="I45" s="34">
        <v>7109</v>
      </c>
      <c r="K45"/>
      <c r="L45"/>
    </row>
    <row r="46" spans="4:15" x14ac:dyDescent="0.3">
      <c r="D46" s="31" t="s">
        <v>104</v>
      </c>
      <c r="E46" s="35"/>
      <c r="F46" s="31" t="s">
        <v>194</v>
      </c>
      <c r="G46" s="32">
        <v>42535</v>
      </c>
      <c r="H46" s="33">
        <v>433.76</v>
      </c>
      <c r="I46" s="34">
        <v>6</v>
      </c>
      <c r="K46"/>
      <c r="L46"/>
    </row>
    <row r="47" spans="4:15" x14ac:dyDescent="0.3">
      <c r="D47" s="31" t="s">
        <v>431</v>
      </c>
      <c r="E47" s="35">
        <v>1</v>
      </c>
      <c r="F47" s="31" t="s">
        <v>194</v>
      </c>
      <c r="G47" s="32">
        <v>44426</v>
      </c>
      <c r="H47" s="33">
        <v>15958.67</v>
      </c>
      <c r="I47" s="34">
        <v>100</v>
      </c>
      <c r="K47"/>
      <c r="L47"/>
    </row>
    <row r="48" spans="4:15" x14ac:dyDescent="0.3">
      <c r="D48" s="31" t="s">
        <v>539</v>
      </c>
      <c r="E48" s="35">
        <v>1</v>
      </c>
      <c r="F48" s="31" t="s">
        <v>194</v>
      </c>
      <c r="G48" s="32">
        <v>45628</v>
      </c>
      <c r="H48" s="33">
        <v>82359436.390001163</v>
      </c>
      <c r="I48" s="34">
        <v>74503</v>
      </c>
      <c r="K48"/>
      <c r="L48"/>
      <c r="O48"/>
    </row>
    <row r="49" spans="4:12" x14ac:dyDescent="0.3">
      <c r="D49" s="31" t="s">
        <v>153</v>
      </c>
      <c r="E49" s="35">
        <v>1</v>
      </c>
      <c r="F49" s="31" t="s">
        <v>194</v>
      </c>
      <c r="G49" s="32">
        <v>42951</v>
      </c>
      <c r="H49" s="33">
        <v>1517929.9400000121</v>
      </c>
      <c r="I49" s="34">
        <v>9273</v>
      </c>
      <c r="K49"/>
      <c r="L49"/>
    </row>
    <row r="50" spans="4:12" x14ac:dyDescent="0.3">
      <c r="D50" s="31" t="s">
        <v>68</v>
      </c>
      <c r="E50" s="35"/>
      <c r="F50" s="31" t="s">
        <v>194</v>
      </c>
      <c r="G50" s="32">
        <v>42445</v>
      </c>
      <c r="H50" s="33">
        <v>23028.869999999981</v>
      </c>
      <c r="I50" s="34">
        <v>305</v>
      </c>
      <c r="K50"/>
      <c r="L50"/>
    </row>
    <row r="51" spans="4:12" x14ac:dyDescent="0.3">
      <c r="D51" s="31" t="s">
        <v>51</v>
      </c>
      <c r="E51" s="35">
        <v>1</v>
      </c>
      <c r="F51" s="31" t="s">
        <v>194</v>
      </c>
      <c r="G51" s="32">
        <v>42094</v>
      </c>
      <c r="H51" s="33">
        <v>2640.34</v>
      </c>
      <c r="I51" s="34">
        <v>8</v>
      </c>
      <c r="K51"/>
      <c r="L51"/>
    </row>
    <row r="52" spans="4:12" x14ac:dyDescent="0.3">
      <c r="D52" s="31" t="s">
        <v>48</v>
      </c>
      <c r="E52" s="35"/>
      <c r="F52" s="31" t="s">
        <v>194</v>
      </c>
      <c r="G52" s="32">
        <v>41975</v>
      </c>
      <c r="H52" s="33">
        <v>8780.48</v>
      </c>
      <c r="I52" s="34">
        <v>170</v>
      </c>
      <c r="K52"/>
      <c r="L52"/>
    </row>
    <row r="53" spans="4:12" x14ac:dyDescent="0.3">
      <c r="D53" s="31" t="s">
        <v>162</v>
      </c>
      <c r="E53" s="35">
        <v>1</v>
      </c>
      <c r="F53" s="31" t="s">
        <v>194</v>
      </c>
      <c r="G53" s="32">
        <v>43076</v>
      </c>
      <c r="H53" s="33">
        <v>3419394.5999999898</v>
      </c>
      <c r="I53" s="34">
        <v>17450</v>
      </c>
      <c r="K53"/>
      <c r="L53"/>
    </row>
    <row r="54" spans="4:12" x14ac:dyDescent="0.3">
      <c r="D54" s="31" t="s">
        <v>142</v>
      </c>
      <c r="E54" s="35">
        <v>1</v>
      </c>
      <c r="F54" s="31" t="s">
        <v>194</v>
      </c>
      <c r="G54" s="32">
        <v>42748</v>
      </c>
      <c r="H54" s="33">
        <v>100934.4099999997</v>
      </c>
      <c r="I54" s="34">
        <v>1150</v>
      </c>
      <c r="K54"/>
      <c r="L54"/>
    </row>
    <row r="55" spans="4:12" x14ac:dyDescent="0.3">
      <c r="D55" s="31" t="s">
        <v>476</v>
      </c>
      <c r="E55" s="35"/>
      <c r="F55" s="31" t="s">
        <v>194</v>
      </c>
      <c r="G55" s="32">
        <v>42520</v>
      </c>
      <c r="H55" s="33">
        <v>6584.0700000000024</v>
      </c>
      <c r="I55" s="34">
        <v>231</v>
      </c>
      <c r="K55"/>
      <c r="L55"/>
    </row>
    <row r="56" spans="4:12" x14ac:dyDescent="0.3">
      <c r="D56" s="31" t="s">
        <v>143</v>
      </c>
      <c r="E56" s="35">
        <v>1</v>
      </c>
      <c r="F56" s="31" t="s">
        <v>194</v>
      </c>
      <c r="G56" s="32">
        <v>42762</v>
      </c>
      <c r="H56" s="33">
        <v>553601.87000000279</v>
      </c>
      <c r="I56" s="34">
        <v>4921</v>
      </c>
      <c r="K56"/>
      <c r="L56"/>
    </row>
    <row r="57" spans="4:12" x14ac:dyDescent="0.3">
      <c r="D57" s="31" t="s">
        <v>456</v>
      </c>
      <c r="E57" s="35">
        <v>1</v>
      </c>
      <c r="F57" s="31" t="s">
        <v>194</v>
      </c>
      <c r="G57" s="32">
        <v>44406</v>
      </c>
      <c r="H57" s="33">
        <v>451661.22000000009</v>
      </c>
      <c r="I57" s="34">
        <v>469</v>
      </c>
      <c r="K57"/>
      <c r="L57"/>
    </row>
    <row r="58" spans="4:12" x14ac:dyDescent="0.3">
      <c r="D58" s="31" t="s">
        <v>99</v>
      </c>
      <c r="E58" s="35"/>
      <c r="F58" s="31" t="s">
        <v>194</v>
      </c>
      <c r="G58" s="32">
        <v>42520</v>
      </c>
      <c r="H58" s="33">
        <v>15700.43</v>
      </c>
      <c r="I58" s="34">
        <v>375</v>
      </c>
      <c r="K58"/>
      <c r="L58"/>
    </row>
    <row r="59" spans="4:12" x14ac:dyDescent="0.3">
      <c r="D59" s="31" t="s">
        <v>135</v>
      </c>
      <c r="E59" s="35">
        <v>1</v>
      </c>
      <c r="F59" s="31" t="s">
        <v>194</v>
      </c>
      <c r="G59" s="32">
        <v>42692</v>
      </c>
      <c r="H59" s="33">
        <v>22863.84</v>
      </c>
      <c r="I59" s="34">
        <v>99</v>
      </c>
      <c r="K59"/>
      <c r="L59"/>
    </row>
    <row r="60" spans="4:12" x14ac:dyDescent="0.3">
      <c r="D60" s="31" t="s">
        <v>472</v>
      </c>
      <c r="E60" s="35"/>
      <c r="F60" s="31" t="s">
        <v>194</v>
      </c>
      <c r="G60" s="32">
        <v>45100</v>
      </c>
      <c r="H60" s="33">
        <v>76493.680000000037</v>
      </c>
      <c r="I60" s="34">
        <v>1123</v>
      </c>
      <c r="K60"/>
      <c r="L60"/>
    </row>
    <row r="61" spans="4:12" x14ac:dyDescent="0.3">
      <c r="D61" s="31" t="s">
        <v>101</v>
      </c>
      <c r="E61" s="35"/>
      <c r="F61" s="31" t="s">
        <v>194</v>
      </c>
      <c r="G61" s="32">
        <v>42535</v>
      </c>
      <c r="H61" s="33">
        <v>27596.50999999986</v>
      </c>
      <c r="I61" s="34">
        <v>1455</v>
      </c>
      <c r="K61"/>
      <c r="L61"/>
    </row>
    <row r="62" spans="4:12" x14ac:dyDescent="0.3">
      <c r="D62" s="31" t="s">
        <v>102</v>
      </c>
      <c r="E62" s="35"/>
      <c r="F62" s="31" t="s">
        <v>194</v>
      </c>
      <c r="G62" s="32">
        <v>42535</v>
      </c>
      <c r="H62" s="33">
        <v>6789.7499999999991</v>
      </c>
      <c r="I62" s="34">
        <v>98</v>
      </c>
      <c r="K62"/>
      <c r="L62"/>
    </row>
    <row r="63" spans="4:12" x14ac:dyDescent="0.3">
      <c r="D63" s="31" t="s">
        <v>32</v>
      </c>
      <c r="E63" s="35"/>
      <c r="F63" s="31" t="s">
        <v>194</v>
      </c>
      <c r="G63" s="32">
        <v>41724</v>
      </c>
      <c r="H63" s="33">
        <v>117309.69</v>
      </c>
      <c r="I63" s="34">
        <v>167</v>
      </c>
      <c r="K63"/>
      <c r="L63"/>
    </row>
    <row r="64" spans="4:12" x14ac:dyDescent="0.3">
      <c r="D64" s="31" t="s">
        <v>67</v>
      </c>
      <c r="E64" s="35"/>
      <c r="F64" s="31" t="s">
        <v>194</v>
      </c>
      <c r="G64" s="32">
        <v>42445</v>
      </c>
      <c r="H64" s="33">
        <v>38973.300000000047</v>
      </c>
      <c r="I64" s="34">
        <v>937</v>
      </c>
      <c r="K64"/>
      <c r="L64"/>
    </row>
    <row r="65" spans="3:18" x14ac:dyDescent="0.3">
      <c r="D65" s="31" t="s">
        <v>463</v>
      </c>
      <c r="E65" s="35">
        <v>1</v>
      </c>
      <c r="F65" s="31" t="s">
        <v>194</v>
      </c>
      <c r="G65" s="32">
        <v>45170</v>
      </c>
      <c r="H65" s="33">
        <v>1026876.160000001</v>
      </c>
      <c r="I65" s="34">
        <v>3402</v>
      </c>
      <c r="K65"/>
      <c r="L65"/>
    </row>
    <row r="66" spans="3:18" x14ac:dyDescent="0.3">
      <c r="D66" s="31" t="s">
        <v>24</v>
      </c>
      <c r="E66" s="35"/>
      <c r="F66" s="31" t="s">
        <v>194</v>
      </c>
      <c r="G66" s="32">
        <v>41437</v>
      </c>
      <c r="H66" s="33">
        <v>9106962.5899999849</v>
      </c>
      <c r="I66" s="34">
        <v>34665</v>
      </c>
      <c r="K66"/>
      <c r="L66"/>
    </row>
    <row r="67" spans="3:18" x14ac:dyDescent="0.3">
      <c r="D67" s="31" t="s">
        <v>106</v>
      </c>
      <c r="E67" s="35">
        <v>1</v>
      </c>
      <c r="F67" s="31" t="s">
        <v>194</v>
      </c>
      <c r="G67" s="32">
        <v>42542</v>
      </c>
      <c r="H67" s="33">
        <v>53692.23</v>
      </c>
      <c r="I67" s="34">
        <v>83</v>
      </c>
      <c r="K67"/>
      <c r="L67"/>
    </row>
    <row r="68" spans="3:18" x14ac:dyDescent="0.3">
      <c r="D68" s="31" t="s">
        <v>129</v>
      </c>
      <c r="E68" s="35">
        <v>1</v>
      </c>
      <c r="F68" s="31" t="s">
        <v>194</v>
      </c>
      <c r="G68" s="32">
        <v>42585</v>
      </c>
      <c r="H68" s="33">
        <v>334662.57000000059</v>
      </c>
      <c r="I68" s="34">
        <v>3614</v>
      </c>
      <c r="K68"/>
      <c r="L68"/>
    </row>
    <row r="69" spans="3:18" x14ac:dyDescent="0.3">
      <c r="D69" s="31" t="s">
        <v>154</v>
      </c>
      <c r="E69" s="35">
        <v>1</v>
      </c>
      <c r="F69" s="31" t="s">
        <v>194</v>
      </c>
      <c r="G69" s="32">
        <v>42957</v>
      </c>
      <c r="H69" s="33">
        <v>2061.39</v>
      </c>
      <c r="I69" s="34">
        <v>3</v>
      </c>
      <c r="K69"/>
      <c r="L69"/>
    </row>
    <row r="70" spans="3:18" x14ac:dyDescent="0.3">
      <c r="D70" s="31" t="s">
        <v>56</v>
      </c>
      <c r="E70" s="35"/>
      <c r="F70" s="31" t="s">
        <v>194</v>
      </c>
      <c r="G70" s="32">
        <v>42298</v>
      </c>
      <c r="H70" s="33">
        <v>16225.80999999999</v>
      </c>
      <c r="I70" s="34">
        <v>178</v>
      </c>
      <c r="K70"/>
      <c r="L70"/>
    </row>
    <row r="71" spans="3:18" x14ac:dyDescent="0.3">
      <c r="D71" s="31" t="s">
        <v>58</v>
      </c>
      <c r="E71" s="35"/>
      <c r="F71" s="31" t="s">
        <v>194</v>
      </c>
      <c r="G71" s="32">
        <v>42298</v>
      </c>
      <c r="H71" s="33">
        <v>14684.06</v>
      </c>
      <c r="I71" s="34">
        <v>359</v>
      </c>
      <c r="K71"/>
      <c r="L71"/>
    </row>
    <row r="72" spans="3:18" x14ac:dyDescent="0.3">
      <c r="D72" s="31" t="s">
        <v>61</v>
      </c>
      <c r="E72" s="35"/>
      <c r="F72" s="31" t="s">
        <v>194</v>
      </c>
      <c r="G72" s="32">
        <v>42298</v>
      </c>
      <c r="H72" s="33">
        <v>1131.56</v>
      </c>
      <c r="I72" s="34">
        <v>109</v>
      </c>
      <c r="K72"/>
      <c r="L72"/>
    </row>
    <row r="73" spans="3:18" x14ac:dyDescent="0.3">
      <c r="D73" s="31" t="s">
        <v>477</v>
      </c>
      <c r="E73" s="35">
        <v>1</v>
      </c>
      <c r="F73" s="31" t="s">
        <v>194</v>
      </c>
      <c r="G73" s="32">
        <v>42488</v>
      </c>
      <c r="H73" s="33">
        <v>38143.47</v>
      </c>
      <c r="I73" s="34">
        <v>42</v>
      </c>
      <c r="K73"/>
      <c r="L73"/>
    </row>
    <row r="74" spans="3:18" x14ac:dyDescent="0.3">
      <c r="D74" s="31" t="s">
        <v>478</v>
      </c>
      <c r="E74" s="35"/>
      <c r="F74" s="31" t="s">
        <v>194</v>
      </c>
      <c r="G74" s="32">
        <v>41887</v>
      </c>
      <c r="H74" s="33">
        <v>6950.64</v>
      </c>
      <c r="I74" s="34">
        <v>8</v>
      </c>
      <c r="K74"/>
      <c r="L74"/>
    </row>
    <row r="75" spans="3:18" x14ac:dyDescent="0.3">
      <c r="D75" s="31" t="s">
        <v>138</v>
      </c>
      <c r="E75" s="35"/>
      <c r="F75" s="31" t="s">
        <v>194</v>
      </c>
      <c r="G75" s="32">
        <v>42733</v>
      </c>
      <c r="H75" s="33">
        <v>32936.560000000012</v>
      </c>
      <c r="I75" s="34">
        <v>1091</v>
      </c>
      <c r="K75"/>
      <c r="L75"/>
    </row>
    <row r="76" spans="3:18" x14ac:dyDescent="0.3">
      <c r="D76" s="31" t="s">
        <v>149</v>
      </c>
      <c r="E76" s="35">
        <v>1</v>
      </c>
      <c r="F76" s="31" t="s">
        <v>194</v>
      </c>
      <c r="G76" s="32">
        <v>42916</v>
      </c>
      <c r="H76" s="33">
        <v>23784.709999999988</v>
      </c>
      <c r="I76" s="34">
        <v>214</v>
      </c>
      <c r="K76"/>
      <c r="L76"/>
    </row>
    <row r="77" spans="3:18" x14ac:dyDescent="0.3">
      <c r="D77" s="31" t="s">
        <v>479</v>
      </c>
      <c r="E77" s="35">
        <v>1</v>
      </c>
      <c r="F77" s="31" t="s">
        <v>194</v>
      </c>
      <c r="G77" s="32">
        <v>42762</v>
      </c>
      <c r="H77" s="33">
        <v>7470</v>
      </c>
      <c r="I77" s="34">
        <v>8</v>
      </c>
      <c r="K77"/>
      <c r="L77"/>
    </row>
    <row r="78" spans="3:18" x14ac:dyDescent="0.3">
      <c r="D78" s="31" t="s">
        <v>43</v>
      </c>
      <c r="E78" s="35"/>
      <c r="F78" s="31" t="s">
        <v>194</v>
      </c>
      <c r="G78" s="32">
        <v>41809</v>
      </c>
      <c r="H78" s="33">
        <v>6570.97</v>
      </c>
      <c r="I78" s="34">
        <v>20</v>
      </c>
      <c r="K78"/>
      <c r="L78"/>
    </row>
    <row r="79" spans="3:18" x14ac:dyDescent="0.3">
      <c r="D79" s="31" t="s">
        <v>118</v>
      </c>
      <c r="E79" s="35">
        <v>1</v>
      </c>
      <c r="F79" s="31" t="s">
        <v>194</v>
      </c>
      <c r="G79" s="32">
        <v>42551</v>
      </c>
      <c r="H79" s="33">
        <v>82208.810000000012</v>
      </c>
      <c r="I79" s="34">
        <v>652</v>
      </c>
      <c r="K79"/>
      <c r="L79"/>
    </row>
    <row r="80" spans="3:18" customFormat="1" x14ac:dyDescent="0.3">
      <c r="C80" s="1"/>
      <c r="D80" s="31" t="s">
        <v>199</v>
      </c>
      <c r="E80" s="35">
        <v>1</v>
      </c>
      <c r="F80" s="31" t="s">
        <v>194</v>
      </c>
      <c r="G80" s="32">
        <v>43851</v>
      </c>
      <c r="H80" s="33">
        <v>6100.0299999999988</v>
      </c>
      <c r="I80" s="34">
        <v>101</v>
      </c>
      <c r="J80" s="1"/>
      <c r="O80" s="1"/>
      <c r="P80" s="1"/>
      <c r="R80" s="1"/>
    </row>
    <row r="81" spans="4:12" x14ac:dyDescent="0.3">
      <c r="D81" s="31" t="s">
        <v>20</v>
      </c>
      <c r="E81" s="35">
        <v>1</v>
      </c>
      <c r="F81" s="31" t="s">
        <v>194</v>
      </c>
      <c r="G81" s="32">
        <v>42453</v>
      </c>
      <c r="H81" s="33">
        <v>24563.38</v>
      </c>
      <c r="I81" s="34">
        <v>30</v>
      </c>
      <c r="K81"/>
      <c r="L81"/>
    </row>
    <row r="82" spans="4:12" x14ac:dyDescent="0.3">
      <c r="D82" s="31" t="s">
        <v>166</v>
      </c>
      <c r="E82" s="35"/>
      <c r="F82" s="31" t="s">
        <v>194</v>
      </c>
      <c r="G82" s="32">
        <v>43097</v>
      </c>
      <c r="H82" s="33">
        <v>19808.150000000071</v>
      </c>
      <c r="I82" s="34">
        <v>1056</v>
      </c>
      <c r="K82"/>
      <c r="L82"/>
    </row>
    <row r="83" spans="4:12" x14ac:dyDescent="0.3">
      <c r="D83" s="31" t="s">
        <v>427</v>
      </c>
      <c r="E83" s="35"/>
      <c r="F83" s="31" t="s">
        <v>194</v>
      </c>
      <c r="G83" s="32">
        <v>44251</v>
      </c>
      <c r="H83" s="33">
        <v>43701.459999999912</v>
      </c>
      <c r="I83" s="34">
        <v>1210</v>
      </c>
      <c r="K83"/>
      <c r="L83"/>
    </row>
    <row r="84" spans="4:12" x14ac:dyDescent="0.3">
      <c r="D84" s="31" t="s">
        <v>78</v>
      </c>
      <c r="E84" s="35">
        <v>1</v>
      </c>
      <c r="F84" s="31" t="s">
        <v>194</v>
      </c>
      <c r="G84" s="32">
        <v>42453</v>
      </c>
      <c r="H84" s="33">
        <v>365302.13000000059</v>
      </c>
      <c r="I84" s="34">
        <v>8612</v>
      </c>
      <c r="K84"/>
      <c r="L84"/>
    </row>
    <row r="85" spans="4:12" x14ac:dyDescent="0.3">
      <c r="D85" s="31" t="s">
        <v>36</v>
      </c>
      <c r="E85" s="35">
        <v>1</v>
      </c>
      <c r="F85" s="31" t="s">
        <v>194</v>
      </c>
      <c r="G85" s="32">
        <v>41739</v>
      </c>
      <c r="H85" s="33">
        <v>302028.42999999988</v>
      </c>
      <c r="I85" s="34">
        <v>6742</v>
      </c>
      <c r="K85"/>
      <c r="L85"/>
    </row>
    <row r="86" spans="4:12" x14ac:dyDescent="0.3">
      <c r="D86" s="31" t="s">
        <v>91</v>
      </c>
      <c r="E86" s="35"/>
      <c r="F86" s="31" t="s">
        <v>194</v>
      </c>
      <c r="G86" s="32">
        <v>42514</v>
      </c>
      <c r="H86" s="33">
        <v>10510.92</v>
      </c>
      <c r="I86" s="34">
        <v>13</v>
      </c>
      <c r="K86"/>
      <c r="L86"/>
    </row>
    <row r="87" spans="4:12" x14ac:dyDescent="0.3">
      <c r="D87" s="31" t="s">
        <v>72</v>
      </c>
      <c r="E87" s="35">
        <v>1</v>
      </c>
      <c r="F87" s="31" t="s">
        <v>194</v>
      </c>
      <c r="G87" s="32">
        <v>42450</v>
      </c>
      <c r="H87" s="33">
        <v>84061.830000000045</v>
      </c>
      <c r="I87" s="34">
        <v>1478</v>
      </c>
      <c r="K87"/>
      <c r="L87"/>
    </row>
    <row r="88" spans="4:12" x14ac:dyDescent="0.3">
      <c r="D88" s="31" t="s">
        <v>130</v>
      </c>
      <c r="E88" s="35">
        <v>1</v>
      </c>
      <c r="F88" s="31" t="s">
        <v>194</v>
      </c>
      <c r="G88" s="32">
        <v>42643</v>
      </c>
      <c r="H88" s="33">
        <v>3899.72</v>
      </c>
      <c r="I88" s="34">
        <v>6</v>
      </c>
      <c r="K88"/>
      <c r="L88"/>
    </row>
    <row r="89" spans="4:12" x14ac:dyDescent="0.3">
      <c r="D89" s="31" t="s">
        <v>442</v>
      </c>
      <c r="E89" s="35">
        <v>1</v>
      </c>
      <c r="F89" s="31" t="s">
        <v>194</v>
      </c>
      <c r="G89" s="32">
        <v>44677</v>
      </c>
      <c r="H89" s="33">
        <v>1332532.5900000019</v>
      </c>
      <c r="I89" s="34">
        <v>5282</v>
      </c>
      <c r="K89"/>
      <c r="L89"/>
    </row>
    <row r="90" spans="4:12" x14ac:dyDescent="0.3">
      <c r="D90" s="31" t="s">
        <v>108</v>
      </c>
      <c r="E90" s="35">
        <v>1</v>
      </c>
      <c r="F90" s="31" t="s">
        <v>194</v>
      </c>
      <c r="G90" s="32">
        <v>42550</v>
      </c>
      <c r="H90" s="33">
        <v>85257.720000000045</v>
      </c>
      <c r="I90" s="34">
        <v>1351</v>
      </c>
      <c r="K90"/>
      <c r="L90"/>
    </row>
    <row r="91" spans="4:12" x14ac:dyDescent="0.3">
      <c r="D91" s="31" t="s">
        <v>205</v>
      </c>
      <c r="E91" s="35">
        <v>1</v>
      </c>
      <c r="F91" s="31" t="s">
        <v>194</v>
      </c>
      <c r="G91" s="32">
        <v>43847</v>
      </c>
      <c r="H91" s="33">
        <v>31343.95</v>
      </c>
      <c r="I91" s="34">
        <v>35</v>
      </c>
      <c r="K91"/>
      <c r="L91"/>
    </row>
    <row r="92" spans="4:12" x14ac:dyDescent="0.3">
      <c r="D92" s="31" t="s">
        <v>480</v>
      </c>
      <c r="E92" s="35"/>
      <c r="F92" s="31" t="s">
        <v>194</v>
      </c>
      <c r="G92" s="32">
        <v>42520</v>
      </c>
      <c r="H92" s="33">
        <v>4013.279999999997</v>
      </c>
      <c r="I92" s="34">
        <v>126</v>
      </c>
      <c r="K92"/>
      <c r="L92"/>
    </row>
    <row r="93" spans="4:12" x14ac:dyDescent="0.3">
      <c r="D93" s="31" t="s">
        <v>465</v>
      </c>
      <c r="E93" s="35"/>
      <c r="F93" s="31" t="s">
        <v>194</v>
      </c>
      <c r="G93" s="32">
        <v>45194</v>
      </c>
      <c r="H93" s="33">
        <v>148709.38000000009</v>
      </c>
      <c r="I93" s="34">
        <v>1821</v>
      </c>
      <c r="K93"/>
      <c r="L93"/>
    </row>
    <row r="94" spans="4:12" x14ac:dyDescent="0.3">
      <c r="D94" s="31" t="s">
        <v>158</v>
      </c>
      <c r="E94" s="35"/>
      <c r="F94" s="31" t="s">
        <v>194</v>
      </c>
      <c r="G94" s="32">
        <v>43000</v>
      </c>
      <c r="H94" s="33">
        <v>47491.150000000023</v>
      </c>
      <c r="I94" s="34">
        <v>367</v>
      </c>
      <c r="K94"/>
      <c r="L94"/>
    </row>
    <row r="95" spans="4:12" x14ac:dyDescent="0.3">
      <c r="D95" s="31" t="s">
        <v>92</v>
      </c>
      <c r="E95" s="35"/>
      <c r="F95" s="31" t="s">
        <v>194</v>
      </c>
      <c r="G95" s="32">
        <v>42514</v>
      </c>
      <c r="H95" s="33">
        <v>3200</v>
      </c>
      <c r="I95" s="34">
        <v>10</v>
      </c>
      <c r="K95"/>
      <c r="L95"/>
    </row>
    <row r="96" spans="4:12" x14ac:dyDescent="0.3">
      <c r="D96" s="31" t="s">
        <v>160</v>
      </c>
      <c r="E96" s="35"/>
      <c r="F96" s="31" t="s">
        <v>194</v>
      </c>
      <c r="G96" s="32">
        <v>43056</v>
      </c>
      <c r="H96" s="33">
        <v>33068.660000000033</v>
      </c>
      <c r="I96" s="34">
        <v>1020</v>
      </c>
      <c r="K96"/>
      <c r="L96"/>
    </row>
    <row r="97" spans="4:15" x14ac:dyDescent="0.3">
      <c r="D97" s="31" t="s">
        <v>23</v>
      </c>
      <c r="E97" s="35"/>
      <c r="F97" s="31" t="s">
        <v>194</v>
      </c>
      <c r="G97" s="32">
        <v>43265</v>
      </c>
      <c r="H97" s="33">
        <v>21785.130000000019</v>
      </c>
      <c r="I97" s="34">
        <v>381</v>
      </c>
      <c r="K97"/>
      <c r="L97"/>
      <c r="O97"/>
    </row>
    <row r="98" spans="4:15" x14ac:dyDescent="0.3">
      <c r="D98" s="31" t="s">
        <v>443</v>
      </c>
      <c r="E98" s="35">
        <v>1</v>
      </c>
      <c r="F98" s="31" t="s">
        <v>194</v>
      </c>
      <c r="G98" s="32">
        <v>44649</v>
      </c>
      <c r="H98" s="33">
        <v>161170.03000000009</v>
      </c>
      <c r="I98" s="34">
        <v>233</v>
      </c>
      <c r="K98"/>
      <c r="L98"/>
    </row>
    <row r="99" spans="4:15" x14ac:dyDescent="0.3">
      <c r="D99" s="31" t="s">
        <v>180</v>
      </c>
      <c r="E99" s="35"/>
      <c r="F99" s="31" t="s">
        <v>194</v>
      </c>
      <c r="G99" s="32">
        <v>43361</v>
      </c>
      <c r="H99" s="33">
        <v>32931.089999999873</v>
      </c>
      <c r="I99" s="34">
        <v>341</v>
      </c>
      <c r="K99"/>
      <c r="L99"/>
    </row>
    <row r="100" spans="4:15" x14ac:dyDescent="0.3">
      <c r="D100" s="31" t="s">
        <v>181</v>
      </c>
      <c r="E100" s="35">
        <v>1</v>
      </c>
      <c r="F100" s="31" t="s">
        <v>194</v>
      </c>
      <c r="G100" s="32">
        <v>43368</v>
      </c>
      <c r="H100" s="33">
        <v>218060.85000000021</v>
      </c>
      <c r="I100" s="34">
        <v>326</v>
      </c>
      <c r="K100"/>
      <c r="L100"/>
    </row>
    <row r="101" spans="4:15" x14ac:dyDescent="0.3">
      <c r="D101" s="31" t="s">
        <v>85</v>
      </c>
      <c r="E101" s="35">
        <v>1</v>
      </c>
      <c r="F101" s="31" t="s">
        <v>194</v>
      </c>
      <c r="G101" s="32">
        <v>42465</v>
      </c>
      <c r="H101" s="33">
        <v>29265.25</v>
      </c>
      <c r="I101" s="34">
        <v>35</v>
      </c>
      <c r="K101"/>
      <c r="L101"/>
    </row>
    <row r="102" spans="4:15" x14ac:dyDescent="0.3">
      <c r="D102" s="31" t="s">
        <v>53</v>
      </c>
      <c r="E102" s="35"/>
      <c r="F102" s="31" t="s">
        <v>194</v>
      </c>
      <c r="G102" s="32">
        <v>42144</v>
      </c>
      <c r="H102" s="33">
        <v>22210.92999999976</v>
      </c>
      <c r="I102" s="34">
        <v>650</v>
      </c>
      <c r="K102"/>
      <c r="L102"/>
    </row>
    <row r="103" spans="4:15" x14ac:dyDescent="0.3">
      <c r="D103" s="31" t="s">
        <v>49</v>
      </c>
      <c r="E103" s="35">
        <v>1</v>
      </c>
      <c r="F103" s="31" t="s">
        <v>194</v>
      </c>
      <c r="G103" s="32">
        <v>42025</v>
      </c>
      <c r="H103" s="33">
        <v>4663687.3599999994</v>
      </c>
      <c r="I103" s="34">
        <v>8548</v>
      </c>
      <c r="K103"/>
      <c r="L103"/>
    </row>
    <row r="104" spans="4:15" x14ac:dyDescent="0.3">
      <c r="D104" s="31" t="s">
        <v>470</v>
      </c>
      <c r="E104" s="35">
        <v>1</v>
      </c>
      <c r="F104" s="31" t="s">
        <v>194</v>
      </c>
      <c r="G104" s="32">
        <v>45229</v>
      </c>
      <c r="H104" s="33">
        <v>91827.190000000061</v>
      </c>
      <c r="I104" s="34">
        <v>170</v>
      </c>
      <c r="K104"/>
      <c r="L104"/>
    </row>
    <row r="105" spans="4:15" x14ac:dyDescent="0.3">
      <c r="D105" s="31" t="s">
        <v>469</v>
      </c>
      <c r="E105" s="35"/>
      <c r="F105" s="31" t="s">
        <v>194</v>
      </c>
      <c r="G105" s="32">
        <v>45174</v>
      </c>
      <c r="H105" s="33">
        <v>112164.33999999989</v>
      </c>
      <c r="I105" s="34">
        <v>1284</v>
      </c>
      <c r="K105"/>
      <c r="L105"/>
    </row>
    <row r="106" spans="4:15" x14ac:dyDescent="0.3">
      <c r="D106" s="31" t="s">
        <v>47</v>
      </c>
      <c r="E106" s="35"/>
      <c r="F106" s="31" t="s">
        <v>194</v>
      </c>
      <c r="G106" s="32">
        <v>41866</v>
      </c>
      <c r="H106" s="33">
        <v>23730</v>
      </c>
      <c r="I106" s="34">
        <v>30</v>
      </c>
      <c r="K106"/>
      <c r="L106"/>
    </row>
    <row r="107" spans="4:15" x14ac:dyDescent="0.3">
      <c r="D107" s="31" t="s">
        <v>77</v>
      </c>
      <c r="E107" s="35"/>
      <c r="F107" s="31" t="s">
        <v>194</v>
      </c>
      <c r="G107" s="32">
        <v>42451</v>
      </c>
      <c r="H107" s="33">
        <v>2240.4699999999998</v>
      </c>
      <c r="I107" s="34">
        <v>51</v>
      </c>
      <c r="K107"/>
      <c r="L107"/>
    </row>
    <row r="108" spans="4:15" x14ac:dyDescent="0.3">
      <c r="D108" s="31" t="s">
        <v>468</v>
      </c>
      <c r="E108" s="35"/>
      <c r="F108" s="31" t="s">
        <v>194</v>
      </c>
      <c r="G108" s="32">
        <v>44847</v>
      </c>
      <c r="H108" s="33">
        <v>19268.96999999999</v>
      </c>
      <c r="I108" s="34">
        <v>332</v>
      </c>
      <c r="K108"/>
      <c r="L108"/>
    </row>
    <row r="109" spans="4:15" x14ac:dyDescent="0.3">
      <c r="D109" s="31" t="s">
        <v>96</v>
      </c>
      <c r="E109" s="35">
        <v>1</v>
      </c>
      <c r="F109" s="31" t="s">
        <v>194</v>
      </c>
      <c r="G109" s="32">
        <v>42520</v>
      </c>
      <c r="H109" s="33">
        <v>34587.31</v>
      </c>
      <c r="I109" s="34">
        <v>508</v>
      </c>
      <c r="K109"/>
      <c r="L109"/>
    </row>
    <row r="110" spans="4:15" x14ac:dyDescent="0.3">
      <c r="D110" s="31" t="s">
        <v>74</v>
      </c>
      <c r="E110" s="35"/>
      <c r="F110" s="31" t="s">
        <v>194</v>
      </c>
      <c r="G110" s="32">
        <v>42451</v>
      </c>
      <c r="H110" s="33">
        <v>83722.139999999941</v>
      </c>
      <c r="I110" s="34">
        <v>210</v>
      </c>
      <c r="K110"/>
      <c r="L110"/>
    </row>
    <row r="111" spans="4:15" x14ac:dyDescent="0.3">
      <c r="D111" s="31" t="s">
        <v>40</v>
      </c>
      <c r="E111" s="35">
        <v>1</v>
      </c>
      <c r="F111" s="31" t="s">
        <v>194</v>
      </c>
      <c r="G111" s="32">
        <v>41787</v>
      </c>
      <c r="H111" s="33">
        <v>77923.789999999877</v>
      </c>
      <c r="I111" s="34">
        <v>1662</v>
      </c>
      <c r="K111"/>
      <c r="L111"/>
    </row>
    <row r="112" spans="4:15" x14ac:dyDescent="0.3">
      <c r="D112" s="31" t="s">
        <v>147</v>
      </c>
      <c r="E112" s="35">
        <v>1</v>
      </c>
      <c r="F112" s="31" t="s">
        <v>194</v>
      </c>
      <c r="G112" s="32">
        <v>42884</v>
      </c>
      <c r="H112" s="33">
        <v>4788029.9999998948</v>
      </c>
      <c r="I112" s="34">
        <v>20695</v>
      </c>
      <c r="K112"/>
      <c r="L112"/>
    </row>
    <row r="113" spans="4:12" x14ac:dyDescent="0.3">
      <c r="D113" s="31" t="s">
        <v>203</v>
      </c>
      <c r="E113" s="35">
        <v>1</v>
      </c>
      <c r="F113" s="31" t="s">
        <v>194</v>
      </c>
      <c r="G113" s="32">
        <v>43741</v>
      </c>
      <c r="H113" s="33">
        <v>10571.07</v>
      </c>
      <c r="I113" s="34">
        <v>60</v>
      </c>
      <c r="K113"/>
      <c r="L113"/>
    </row>
    <row r="114" spans="4:12" x14ac:dyDescent="0.3">
      <c r="D114" s="31" t="s">
        <v>173</v>
      </c>
      <c r="E114" s="35">
        <v>1</v>
      </c>
      <c r="F114" s="31" t="s">
        <v>194</v>
      </c>
      <c r="G114" s="32">
        <v>43229</v>
      </c>
      <c r="H114" s="33">
        <v>152123.54</v>
      </c>
      <c r="I114" s="34">
        <v>435</v>
      </c>
      <c r="K114"/>
      <c r="L114"/>
    </row>
    <row r="115" spans="4:12" x14ac:dyDescent="0.3">
      <c r="D115" s="31" t="s">
        <v>434</v>
      </c>
      <c r="E115" s="35">
        <v>1</v>
      </c>
      <c r="F115" s="31" t="s">
        <v>194</v>
      </c>
      <c r="G115" s="32">
        <v>44385</v>
      </c>
      <c r="H115" s="33">
        <v>21153.950000000012</v>
      </c>
      <c r="I115" s="34">
        <v>189</v>
      </c>
      <c r="K115"/>
      <c r="L115"/>
    </row>
    <row r="116" spans="4:12" x14ac:dyDescent="0.3">
      <c r="D116" s="31" t="s">
        <v>27</v>
      </c>
      <c r="E116" s="35"/>
      <c r="F116" s="31" t="s">
        <v>194</v>
      </c>
      <c r="G116" s="32">
        <v>41530</v>
      </c>
      <c r="H116" s="33">
        <v>255846.03999999989</v>
      </c>
      <c r="I116" s="34">
        <v>390</v>
      </c>
      <c r="K116"/>
      <c r="L116"/>
    </row>
    <row r="117" spans="4:12" x14ac:dyDescent="0.3">
      <c r="D117" s="31" t="s">
        <v>52</v>
      </c>
      <c r="E117" s="35"/>
      <c r="F117" s="31" t="s">
        <v>194</v>
      </c>
      <c r="G117" s="32">
        <v>42144</v>
      </c>
      <c r="H117" s="33">
        <v>31189.87999999999</v>
      </c>
      <c r="I117" s="34">
        <v>184</v>
      </c>
      <c r="K117"/>
      <c r="L117"/>
    </row>
    <row r="118" spans="4:12" x14ac:dyDescent="0.3">
      <c r="D118" s="31" t="s">
        <v>33</v>
      </c>
      <c r="E118" s="35"/>
      <c r="F118" s="31" t="s">
        <v>194</v>
      </c>
      <c r="G118" s="32">
        <v>41738</v>
      </c>
      <c r="H118" s="33">
        <v>5951.2600000000612</v>
      </c>
      <c r="I118" s="34">
        <v>856</v>
      </c>
      <c r="K118"/>
      <c r="L118"/>
    </row>
    <row r="119" spans="4:12" x14ac:dyDescent="0.3">
      <c r="D119" s="31" t="s">
        <v>202</v>
      </c>
      <c r="E119" s="35">
        <v>1</v>
      </c>
      <c r="F119" s="31" t="s">
        <v>194</v>
      </c>
      <c r="G119" s="32">
        <v>43873</v>
      </c>
      <c r="H119" s="33">
        <v>872695.80000000272</v>
      </c>
      <c r="I119" s="34">
        <v>3148</v>
      </c>
      <c r="K119"/>
      <c r="L119"/>
    </row>
    <row r="120" spans="4:12" x14ac:dyDescent="0.3">
      <c r="D120" s="31" t="s">
        <v>170</v>
      </c>
      <c r="E120" s="35"/>
      <c r="F120" s="31" t="s">
        <v>194</v>
      </c>
      <c r="G120" s="32">
        <v>43138</v>
      </c>
      <c r="H120" s="33">
        <v>12081.32</v>
      </c>
      <c r="I120" s="34">
        <v>186</v>
      </c>
      <c r="K120"/>
      <c r="L120"/>
    </row>
    <row r="121" spans="4:12" x14ac:dyDescent="0.3">
      <c r="D121" s="31" t="s">
        <v>435</v>
      </c>
      <c r="E121" s="35">
        <v>1</v>
      </c>
      <c r="F121" s="31" t="s">
        <v>194</v>
      </c>
      <c r="G121" s="32">
        <v>44509</v>
      </c>
      <c r="H121" s="33">
        <v>43800</v>
      </c>
      <c r="I121" s="34">
        <v>46</v>
      </c>
      <c r="K121"/>
      <c r="L121"/>
    </row>
    <row r="122" spans="4:12" x14ac:dyDescent="0.3">
      <c r="D122" s="31" t="s">
        <v>46</v>
      </c>
      <c r="E122" s="35"/>
      <c r="F122" s="31" t="s">
        <v>194</v>
      </c>
      <c r="G122" s="32">
        <v>41857</v>
      </c>
      <c r="H122" s="33">
        <v>6789.0899999999983</v>
      </c>
      <c r="I122" s="34">
        <v>106</v>
      </c>
      <c r="K122"/>
      <c r="L122"/>
    </row>
    <row r="123" spans="4:12" x14ac:dyDescent="0.3">
      <c r="D123" s="31" t="s">
        <v>481</v>
      </c>
      <c r="E123" s="35"/>
      <c r="F123" s="31" t="s">
        <v>194</v>
      </c>
      <c r="G123" s="32">
        <v>43615</v>
      </c>
      <c r="H123" s="33">
        <v>76188.989999999845</v>
      </c>
      <c r="I123" s="34">
        <v>1392</v>
      </c>
      <c r="K123"/>
      <c r="L123"/>
    </row>
    <row r="124" spans="4:12" x14ac:dyDescent="0.3">
      <c r="D124" s="31" t="s">
        <v>137</v>
      </c>
      <c r="E124" s="35"/>
      <c r="F124" s="31" t="s">
        <v>194</v>
      </c>
      <c r="G124" s="32">
        <v>42733</v>
      </c>
      <c r="H124" s="33">
        <v>49302.86</v>
      </c>
      <c r="I124" s="34">
        <v>109</v>
      </c>
      <c r="K124"/>
      <c r="L124"/>
    </row>
    <row r="125" spans="4:12" x14ac:dyDescent="0.3">
      <c r="D125" s="31" t="s">
        <v>144</v>
      </c>
      <c r="E125" s="35"/>
      <c r="F125" s="31" t="s">
        <v>194</v>
      </c>
      <c r="G125" s="32">
        <v>42774</v>
      </c>
      <c r="H125" s="33">
        <v>1000</v>
      </c>
      <c r="I125" s="34">
        <v>1</v>
      </c>
      <c r="K125"/>
      <c r="L125"/>
    </row>
    <row r="126" spans="4:12" x14ac:dyDescent="0.3">
      <c r="D126" s="31" t="s">
        <v>429</v>
      </c>
      <c r="E126" s="35"/>
      <c r="F126" s="31" t="s">
        <v>194</v>
      </c>
      <c r="G126" s="32">
        <v>44336</v>
      </c>
      <c r="H126" s="33">
        <v>9124.0100000000039</v>
      </c>
      <c r="I126" s="34">
        <v>171</v>
      </c>
      <c r="K126"/>
      <c r="L126"/>
    </row>
    <row r="127" spans="4:12" x14ac:dyDescent="0.3">
      <c r="D127" s="31" t="s">
        <v>107</v>
      </c>
      <c r="E127" s="35">
        <v>1</v>
      </c>
      <c r="F127" s="31" t="s">
        <v>194</v>
      </c>
      <c r="G127" s="32">
        <v>42544</v>
      </c>
      <c r="H127" s="33">
        <v>263787.73999999987</v>
      </c>
      <c r="I127" s="34">
        <v>7807</v>
      </c>
      <c r="K127"/>
      <c r="L127"/>
    </row>
    <row r="128" spans="4:12" x14ac:dyDescent="0.3">
      <c r="D128" s="31" t="s">
        <v>124</v>
      </c>
      <c r="E128" s="35">
        <v>1</v>
      </c>
      <c r="F128" s="31" t="s">
        <v>194</v>
      </c>
      <c r="G128" s="32">
        <v>42555</v>
      </c>
      <c r="H128" s="33">
        <v>97910.160000000673</v>
      </c>
      <c r="I128" s="34">
        <v>2777</v>
      </c>
      <c r="K128"/>
      <c r="L128"/>
    </row>
    <row r="129" spans="4:12" x14ac:dyDescent="0.3">
      <c r="D129" s="31" t="s">
        <v>63</v>
      </c>
      <c r="E129" s="35">
        <v>1</v>
      </c>
      <c r="F129" s="31" t="s">
        <v>194</v>
      </c>
      <c r="G129" s="32">
        <v>42345</v>
      </c>
      <c r="H129" s="33">
        <v>27247.01</v>
      </c>
      <c r="I129" s="34">
        <v>36</v>
      </c>
      <c r="K129"/>
      <c r="L129"/>
    </row>
    <row r="130" spans="4:12" x14ac:dyDescent="0.3">
      <c r="D130" s="31" t="s">
        <v>125</v>
      </c>
      <c r="E130" s="35">
        <v>1</v>
      </c>
      <c r="F130" s="31" t="s">
        <v>194</v>
      </c>
      <c r="G130" s="32">
        <v>42563</v>
      </c>
      <c r="H130" s="33">
        <v>333274.86000000167</v>
      </c>
      <c r="I130" s="34">
        <v>6556</v>
      </c>
      <c r="K130"/>
      <c r="L130"/>
    </row>
    <row r="131" spans="4:12" x14ac:dyDescent="0.3">
      <c r="D131" s="31" t="s">
        <v>70</v>
      </c>
      <c r="E131" s="35">
        <v>1</v>
      </c>
      <c r="F131" s="31" t="s">
        <v>194</v>
      </c>
      <c r="G131" s="32">
        <v>42445</v>
      </c>
      <c r="H131" s="33">
        <v>18435.569999999971</v>
      </c>
      <c r="I131" s="34">
        <v>280</v>
      </c>
      <c r="K131"/>
      <c r="L131"/>
    </row>
    <row r="132" spans="4:12" x14ac:dyDescent="0.3">
      <c r="D132" s="31" t="s">
        <v>208</v>
      </c>
      <c r="E132" s="35"/>
      <c r="F132" s="31" t="s">
        <v>194</v>
      </c>
      <c r="G132" s="32">
        <v>44000</v>
      </c>
      <c r="H132" s="33">
        <v>88381.8</v>
      </c>
      <c r="I132" s="34">
        <v>434</v>
      </c>
      <c r="K132"/>
      <c r="L132"/>
    </row>
    <row r="133" spans="4:12" x14ac:dyDescent="0.3">
      <c r="D133" s="31" t="s">
        <v>146</v>
      </c>
      <c r="E133" s="35"/>
      <c r="F133" s="31" t="s">
        <v>194</v>
      </c>
      <c r="G133" s="32">
        <v>42832</v>
      </c>
      <c r="H133" s="33">
        <v>2917.26</v>
      </c>
      <c r="I133" s="34">
        <v>77</v>
      </c>
      <c r="K133"/>
      <c r="L133"/>
    </row>
    <row r="134" spans="4:12" x14ac:dyDescent="0.3">
      <c r="D134" s="31" t="s">
        <v>452</v>
      </c>
      <c r="E134" s="35">
        <v>1</v>
      </c>
      <c r="F134" s="31" t="s">
        <v>194</v>
      </c>
      <c r="G134" s="32">
        <v>44782</v>
      </c>
      <c r="H134" s="33">
        <v>1868838.030000007</v>
      </c>
      <c r="I134" s="34">
        <v>4613</v>
      </c>
      <c r="K134"/>
      <c r="L134"/>
    </row>
    <row r="135" spans="4:12" x14ac:dyDescent="0.3">
      <c r="D135" s="31" t="s">
        <v>140</v>
      </c>
      <c r="E135" s="35"/>
      <c r="F135" s="31" t="s">
        <v>194</v>
      </c>
      <c r="G135" s="32">
        <v>42733</v>
      </c>
      <c r="H135" s="33">
        <v>5062.7400000000034</v>
      </c>
      <c r="I135" s="34">
        <v>354</v>
      </c>
      <c r="K135"/>
      <c r="L135"/>
    </row>
    <row r="136" spans="4:12" x14ac:dyDescent="0.3">
      <c r="D136" s="31" t="s">
        <v>112</v>
      </c>
      <c r="E136" s="35"/>
      <c r="F136" s="31" t="s">
        <v>194</v>
      </c>
      <c r="G136" s="32">
        <v>42550</v>
      </c>
      <c r="H136" s="33">
        <v>26166.729999999981</v>
      </c>
      <c r="I136" s="34">
        <v>284</v>
      </c>
      <c r="K136"/>
      <c r="L136"/>
    </row>
    <row r="137" spans="4:12" x14ac:dyDescent="0.3">
      <c r="D137" s="31" t="s">
        <v>110</v>
      </c>
      <c r="E137" s="35">
        <v>1</v>
      </c>
      <c r="F137" s="31" t="s">
        <v>194</v>
      </c>
      <c r="G137" s="32">
        <v>42550</v>
      </c>
      <c r="H137" s="33">
        <v>63427.709999999963</v>
      </c>
      <c r="I137" s="34">
        <v>1374</v>
      </c>
      <c r="K137"/>
      <c r="L137"/>
    </row>
    <row r="138" spans="4:12" x14ac:dyDescent="0.3">
      <c r="D138" s="31" t="s">
        <v>200</v>
      </c>
      <c r="E138" s="35"/>
      <c r="F138" s="31" t="s">
        <v>194</v>
      </c>
      <c r="G138" s="32">
        <v>43851</v>
      </c>
      <c r="H138" s="33">
        <v>9256.77</v>
      </c>
      <c r="I138" s="34">
        <v>56</v>
      </c>
      <c r="K138"/>
      <c r="L138"/>
    </row>
    <row r="139" spans="4:12" x14ac:dyDescent="0.3">
      <c r="D139" s="31" t="s">
        <v>65</v>
      </c>
      <c r="E139" s="35">
        <v>1</v>
      </c>
      <c r="F139" s="31" t="s">
        <v>194</v>
      </c>
      <c r="G139" s="32">
        <v>42367</v>
      </c>
      <c r="H139" s="33">
        <v>128718.6900000001</v>
      </c>
      <c r="I139" s="34">
        <v>3148</v>
      </c>
      <c r="K139"/>
      <c r="L139"/>
    </row>
    <row r="140" spans="4:12" x14ac:dyDescent="0.3">
      <c r="D140" s="31" t="s">
        <v>176</v>
      </c>
      <c r="E140" s="35">
        <v>1</v>
      </c>
      <c r="F140" s="31" t="s">
        <v>194</v>
      </c>
      <c r="G140" s="32">
        <v>43328</v>
      </c>
      <c r="H140" s="33">
        <v>35509.599999999991</v>
      </c>
      <c r="I140" s="34">
        <v>831</v>
      </c>
      <c r="K140"/>
      <c r="L140"/>
    </row>
    <row r="141" spans="4:12" x14ac:dyDescent="0.3">
      <c r="D141" s="31" t="s">
        <v>97</v>
      </c>
      <c r="E141" s="35"/>
      <c r="F141" s="31" t="s">
        <v>194</v>
      </c>
      <c r="G141" s="32">
        <v>42520</v>
      </c>
      <c r="H141" s="33">
        <v>26832.03</v>
      </c>
      <c r="I141" s="34">
        <v>804</v>
      </c>
      <c r="K141" s="17"/>
      <c r="L141"/>
    </row>
    <row r="142" spans="4:12" x14ac:dyDescent="0.3">
      <c r="D142" s="31" t="s">
        <v>131</v>
      </c>
      <c r="E142" s="35">
        <v>1</v>
      </c>
      <c r="F142" s="31" t="s">
        <v>194</v>
      </c>
      <c r="G142" s="32">
        <v>42657</v>
      </c>
      <c r="H142" s="33">
        <v>155416.47000000029</v>
      </c>
      <c r="I142" s="34">
        <v>3287</v>
      </c>
      <c r="K142"/>
      <c r="L142"/>
    </row>
    <row r="143" spans="4:12" x14ac:dyDescent="0.3">
      <c r="D143" s="31" t="s">
        <v>152</v>
      </c>
      <c r="E143" s="35">
        <v>1</v>
      </c>
      <c r="F143" s="31" t="s">
        <v>194</v>
      </c>
      <c r="G143" s="32">
        <v>42951</v>
      </c>
      <c r="H143" s="33">
        <v>1572881.510000007</v>
      </c>
      <c r="I143" s="34">
        <v>3290</v>
      </c>
      <c r="K143"/>
      <c r="L143"/>
    </row>
    <row r="144" spans="4:12" x14ac:dyDescent="0.3">
      <c r="D144" s="31" t="s">
        <v>438</v>
      </c>
      <c r="E144" s="35"/>
      <c r="F144" s="31" t="s">
        <v>194</v>
      </c>
      <c r="G144" s="32">
        <v>44266</v>
      </c>
      <c r="H144" s="33">
        <v>3612.21</v>
      </c>
      <c r="I144" s="34">
        <v>5</v>
      </c>
      <c r="K144"/>
      <c r="L144"/>
    </row>
    <row r="145" spans="4:12" x14ac:dyDescent="0.3">
      <c r="D145" s="31" t="s">
        <v>105</v>
      </c>
      <c r="E145" s="35">
        <v>1</v>
      </c>
      <c r="F145" s="31" t="s">
        <v>194</v>
      </c>
      <c r="G145" s="32">
        <v>42542</v>
      </c>
      <c r="H145" s="33">
        <v>55662.85</v>
      </c>
      <c r="I145" s="34">
        <v>99</v>
      </c>
      <c r="K145"/>
      <c r="L145"/>
    </row>
    <row r="146" spans="4:12" x14ac:dyDescent="0.3">
      <c r="D146" s="31" t="s">
        <v>109</v>
      </c>
      <c r="E146" s="35"/>
      <c r="F146" s="31" t="s">
        <v>194</v>
      </c>
      <c r="G146" s="32">
        <v>42550</v>
      </c>
      <c r="H146" s="33">
        <v>70178.680000000022</v>
      </c>
      <c r="I146" s="34">
        <v>614</v>
      </c>
      <c r="K146"/>
      <c r="L146"/>
    </row>
    <row r="147" spans="4:12" x14ac:dyDescent="0.3">
      <c r="D147" s="31" t="s">
        <v>81</v>
      </c>
      <c r="E147" s="35"/>
      <c r="F147" s="31" t="s">
        <v>194</v>
      </c>
      <c r="G147" s="32">
        <v>42453</v>
      </c>
      <c r="H147" s="33">
        <v>370</v>
      </c>
      <c r="I147" s="34">
        <v>2</v>
      </c>
      <c r="K147"/>
      <c r="L147"/>
    </row>
    <row r="148" spans="4:12" x14ac:dyDescent="0.3">
      <c r="D148" s="31" t="s">
        <v>545</v>
      </c>
      <c r="E148" s="35">
        <v>1</v>
      </c>
      <c r="F148" s="31" t="s">
        <v>194</v>
      </c>
      <c r="G148" s="32">
        <v>42675</v>
      </c>
      <c r="H148" s="33">
        <v>59705.91</v>
      </c>
      <c r="I148" s="34">
        <v>1118</v>
      </c>
      <c r="K148"/>
      <c r="L148"/>
    </row>
    <row r="149" spans="4:12" x14ac:dyDescent="0.3">
      <c r="D149" s="31" t="s">
        <v>439</v>
      </c>
      <c r="E149" s="35"/>
      <c r="F149" s="31" t="s">
        <v>194</v>
      </c>
      <c r="G149" s="32">
        <v>44658</v>
      </c>
      <c r="H149" s="33">
        <v>12566.28</v>
      </c>
      <c r="I149" s="34">
        <v>414</v>
      </c>
      <c r="K149"/>
      <c r="L149"/>
    </row>
    <row r="150" spans="4:12" x14ac:dyDescent="0.3">
      <c r="D150" s="31" t="s">
        <v>60</v>
      </c>
      <c r="E150" s="35"/>
      <c r="F150" s="31" t="s">
        <v>194</v>
      </c>
      <c r="G150" s="32">
        <v>42298</v>
      </c>
      <c r="H150" s="33">
        <v>9351.630000000001</v>
      </c>
      <c r="I150" s="34">
        <v>183</v>
      </c>
      <c r="K150"/>
      <c r="L150"/>
    </row>
    <row r="151" spans="4:12" x14ac:dyDescent="0.3">
      <c r="D151" s="31" t="s">
        <v>83</v>
      </c>
      <c r="E151" s="35">
        <v>1</v>
      </c>
      <c r="F151" s="31" t="s">
        <v>194</v>
      </c>
      <c r="G151" s="32">
        <v>42459</v>
      </c>
      <c r="H151" s="33">
        <v>672108.71999999986</v>
      </c>
      <c r="I151" s="34">
        <v>906</v>
      </c>
      <c r="K151"/>
      <c r="L151"/>
    </row>
    <row r="152" spans="4:12" x14ac:dyDescent="0.3">
      <c r="D152" s="31" t="s">
        <v>26</v>
      </c>
      <c r="E152" s="35"/>
      <c r="F152" s="31" t="s">
        <v>194</v>
      </c>
      <c r="G152" s="32">
        <v>41528</v>
      </c>
      <c r="H152" s="33">
        <v>19765.53</v>
      </c>
      <c r="I152" s="34">
        <v>38</v>
      </c>
      <c r="K152"/>
      <c r="L152"/>
    </row>
    <row r="153" spans="4:12" x14ac:dyDescent="0.3">
      <c r="D153" s="31" t="s">
        <v>117</v>
      </c>
      <c r="E153" s="35">
        <v>1</v>
      </c>
      <c r="F153" s="31" t="s">
        <v>194</v>
      </c>
      <c r="G153" s="32">
        <v>42551</v>
      </c>
      <c r="H153" s="33">
        <v>78695.11000000003</v>
      </c>
      <c r="I153" s="34">
        <v>611</v>
      </c>
      <c r="K153"/>
      <c r="L153"/>
    </row>
    <row r="154" spans="4:12" x14ac:dyDescent="0.3">
      <c r="D154" s="31" t="s">
        <v>179</v>
      </c>
      <c r="E154" s="35"/>
      <c r="F154" s="31" t="s">
        <v>194</v>
      </c>
      <c r="G154" s="32">
        <v>43355</v>
      </c>
      <c r="H154" s="33">
        <v>45415.93</v>
      </c>
      <c r="I154" s="34">
        <v>963</v>
      </c>
      <c r="K154"/>
      <c r="L154"/>
    </row>
    <row r="155" spans="4:12" x14ac:dyDescent="0.3">
      <c r="D155" s="31" t="s">
        <v>88</v>
      </c>
      <c r="E155" s="35"/>
      <c r="F155" s="31" t="s">
        <v>194</v>
      </c>
      <c r="G155" s="32">
        <v>42506</v>
      </c>
      <c r="H155" s="33">
        <v>2138.69</v>
      </c>
      <c r="I155" s="34">
        <v>85</v>
      </c>
      <c r="K155"/>
      <c r="L155"/>
    </row>
    <row r="156" spans="4:12" x14ac:dyDescent="0.3">
      <c r="D156" s="31" t="s">
        <v>69</v>
      </c>
      <c r="E156" s="35"/>
      <c r="F156" s="31" t="s">
        <v>194</v>
      </c>
      <c r="G156" s="32">
        <v>42445</v>
      </c>
      <c r="H156" s="33">
        <v>24107.8</v>
      </c>
      <c r="I156" s="34">
        <v>397</v>
      </c>
      <c r="K156"/>
      <c r="L156"/>
    </row>
    <row r="157" spans="4:12" x14ac:dyDescent="0.3">
      <c r="D157" s="31" t="s">
        <v>157</v>
      </c>
      <c r="E157" s="35"/>
      <c r="F157" s="31" t="s">
        <v>194</v>
      </c>
      <c r="G157" s="32">
        <v>43000</v>
      </c>
      <c r="H157" s="33">
        <v>39473.470000000008</v>
      </c>
      <c r="I157" s="34">
        <v>849</v>
      </c>
      <c r="K157"/>
      <c r="L157"/>
    </row>
    <row r="158" spans="4:12" x14ac:dyDescent="0.3">
      <c r="D158" s="31" t="s">
        <v>123</v>
      </c>
      <c r="E158" s="35">
        <v>1</v>
      </c>
      <c r="F158" s="31" t="s">
        <v>194</v>
      </c>
      <c r="G158" s="32">
        <v>42551</v>
      </c>
      <c r="H158" s="33">
        <v>3097.329999999999</v>
      </c>
      <c r="I158" s="34">
        <v>36</v>
      </c>
      <c r="K158"/>
      <c r="L158"/>
    </row>
    <row r="159" spans="4:12" x14ac:dyDescent="0.3">
      <c r="D159" s="31" t="s">
        <v>34</v>
      </c>
      <c r="E159" s="35"/>
      <c r="F159" s="31" t="s">
        <v>194</v>
      </c>
      <c r="G159" s="32">
        <v>41738</v>
      </c>
      <c r="H159" s="33">
        <v>6248.8400000000011</v>
      </c>
      <c r="I159" s="34">
        <v>49</v>
      </c>
      <c r="K159"/>
      <c r="L159"/>
    </row>
    <row r="160" spans="4:12" x14ac:dyDescent="0.3">
      <c r="D160" s="31" t="s">
        <v>122</v>
      </c>
      <c r="E160" s="35"/>
      <c r="F160" s="31" t="s">
        <v>194</v>
      </c>
      <c r="G160" s="32">
        <v>42551</v>
      </c>
      <c r="H160" s="33">
        <v>7183.54</v>
      </c>
      <c r="I160" s="34">
        <v>79</v>
      </c>
      <c r="K160"/>
      <c r="L160"/>
    </row>
    <row r="161" spans="3:18" x14ac:dyDescent="0.3">
      <c r="D161" s="31" t="s">
        <v>457</v>
      </c>
      <c r="E161" s="35"/>
      <c r="F161" s="31" t="s">
        <v>194</v>
      </c>
      <c r="G161" s="32">
        <v>44970</v>
      </c>
      <c r="H161" s="33">
        <v>5843.9000000000106</v>
      </c>
      <c r="I161" s="34">
        <v>890</v>
      </c>
      <c r="K161"/>
      <c r="L161"/>
    </row>
    <row r="162" spans="3:18" x14ac:dyDescent="0.3">
      <c r="D162" s="31" t="s">
        <v>21</v>
      </c>
      <c r="E162" s="35"/>
      <c r="F162" s="31" t="s">
        <v>194</v>
      </c>
      <c r="G162" s="32">
        <v>43265</v>
      </c>
      <c r="H162" s="33">
        <v>12311.51000000002</v>
      </c>
      <c r="I162" s="34">
        <v>295</v>
      </c>
      <c r="K162"/>
      <c r="L162"/>
    </row>
    <row r="163" spans="3:18" x14ac:dyDescent="0.3">
      <c r="D163" s="31" t="s">
        <v>80</v>
      </c>
      <c r="E163" s="35"/>
      <c r="F163" s="31" t="s">
        <v>194</v>
      </c>
      <c r="G163" s="32">
        <v>42453</v>
      </c>
      <c r="H163" s="33">
        <v>2446.61</v>
      </c>
      <c r="I163" s="34">
        <v>70</v>
      </c>
      <c r="K163"/>
      <c r="L163"/>
    </row>
    <row r="164" spans="3:18" x14ac:dyDescent="0.3">
      <c r="D164" s="31" t="s">
        <v>422</v>
      </c>
      <c r="E164" s="35"/>
      <c r="F164" s="31" t="s">
        <v>194</v>
      </c>
      <c r="G164" s="32">
        <v>44151</v>
      </c>
      <c r="H164" s="33">
        <v>219562.21999999881</v>
      </c>
      <c r="I164" s="34">
        <v>4963</v>
      </c>
      <c r="K164"/>
      <c r="L164"/>
    </row>
    <row r="165" spans="3:18" x14ac:dyDescent="0.3">
      <c r="D165" s="31" t="s">
        <v>89</v>
      </c>
      <c r="E165" s="35">
        <v>1</v>
      </c>
      <c r="F165" s="31" t="s">
        <v>194</v>
      </c>
      <c r="G165" s="32">
        <v>42507</v>
      </c>
      <c r="H165" s="33">
        <v>3759.59</v>
      </c>
      <c r="I165" s="34">
        <v>11</v>
      </c>
      <c r="K165"/>
      <c r="L165"/>
    </row>
    <row r="166" spans="3:18" x14ac:dyDescent="0.3">
      <c r="D166" s="31" t="s">
        <v>455</v>
      </c>
      <c r="E166" s="35"/>
      <c r="F166" s="31" t="s">
        <v>194</v>
      </c>
      <c r="G166" s="32">
        <v>43845</v>
      </c>
      <c r="H166" s="33">
        <v>7034.3300000000008</v>
      </c>
      <c r="I166" s="34">
        <v>12</v>
      </c>
      <c r="K166"/>
      <c r="L166"/>
    </row>
    <row r="167" spans="3:18" x14ac:dyDescent="0.3">
      <c r="D167" s="31" t="s">
        <v>482</v>
      </c>
      <c r="E167" s="35">
        <v>1</v>
      </c>
      <c r="F167" s="31" t="s">
        <v>194</v>
      </c>
      <c r="G167" s="32">
        <v>43558</v>
      </c>
      <c r="H167" s="33">
        <v>170893.5800000001</v>
      </c>
      <c r="I167" s="34">
        <v>2843</v>
      </c>
      <c r="K167"/>
      <c r="L167"/>
    </row>
    <row r="168" spans="3:18" customFormat="1" x14ac:dyDescent="0.3">
      <c r="C168" s="1"/>
      <c r="D168" s="31" t="s">
        <v>177</v>
      </c>
      <c r="E168" s="35"/>
      <c r="F168" s="31" t="s">
        <v>194</v>
      </c>
      <c r="G168" s="32">
        <v>43341</v>
      </c>
      <c r="H168" s="33">
        <v>7122.0099999999911</v>
      </c>
      <c r="I168" s="34">
        <v>331</v>
      </c>
      <c r="J168" s="1"/>
      <c r="O168" s="1"/>
      <c r="P168" s="1"/>
      <c r="R168" s="1"/>
    </row>
    <row r="169" spans="3:18" x14ac:dyDescent="0.3">
      <c r="D169" s="31" t="s">
        <v>136</v>
      </c>
      <c r="E169" s="35">
        <v>1</v>
      </c>
      <c r="F169" s="31" t="s">
        <v>194</v>
      </c>
      <c r="G169" s="32">
        <v>42709</v>
      </c>
      <c r="H169" s="33">
        <v>63170.509999999937</v>
      </c>
      <c r="I169" s="34">
        <v>732</v>
      </c>
      <c r="K169"/>
      <c r="L169"/>
    </row>
    <row r="170" spans="3:18" x14ac:dyDescent="0.3">
      <c r="D170" s="31" t="s">
        <v>196</v>
      </c>
      <c r="E170" s="35">
        <v>1</v>
      </c>
      <c r="F170" s="31" t="s">
        <v>194</v>
      </c>
      <c r="G170" s="32">
        <v>43682</v>
      </c>
      <c r="H170" s="33">
        <v>132771.73000000001</v>
      </c>
      <c r="I170" s="34">
        <v>242</v>
      </c>
      <c r="K170"/>
      <c r="L170"/>
    </row>
    <row r="171" spans="3:18" x14ac:dyDescent="0.3">
      <c r="D171" s="31" t="s">
        <v>483</v>
      </c>
      <c r="E171" s="35"/>
      <c r="F171" s="31" t="s">
        <v>194</v>
      </c>
      <c r="G171" s="32">
        <v>42506</v>
      </c>
      <c r="H171" s="33">
        <v>12074.71</v>
      </c>
      <c r="I171" s="34">
        <v>140</v>
      </c>
      <c r="K171"/>
      <c r="L171"/>
    </row>
    <row r="172" spans="3:18" x14ac:dyDescent="0.3">
      <c r="D172" s="31" t="s">
        <v>59</v>
      </c>
      <c r="E172" s="35">
        <v>1</v>
      </c>
      <c r="F172" s="31" t="s">
        <v>194</v>
      </c>
      <c r="G172" s="32">
        <v>42298</v>
      </c>
      <c r="H172" s="33">
        <v>2942.82</v>
      </c>
      <c r="I172" s="34">
        <v>8</v>
      </c>
      <c r="K172"/>
      <c r="L172"/>
    </row>
    <row r="173" spans="3:18" x14ac:dyDescent="0.3">
      <c r="D173" s="31" t="s">
        <v>484</v>
      </c>
      <c r="E173" s="35"/>
      <c r="F173" s="31" t="s">
        <v>194</v>
      </c>
      <c r="G173" s="32">
        <v>44286</v>
      </c>
      <c r="H173" s="33">
        <v>7371.920000000001</v>
      </c>
      <c r="I173" s="34">
        <v>90</v>
      </c>
      <c r="K173"/>
      <c r="L173"/>
    </row>
    <row r="174" spans="3:18" x14ac:dyDescent="0.3">
      <c r="D174" s="31" t="s">
        <v>38</v>
      </c>
      <c r="E174" s="35">
        <v>1</v>
      </c>
      <c r="F174" s="31" t="s">
        <v>194</v>
      </c>
      <c r="G174" s="32">
        <v>41768</v>
      </c>
      <c r="H174" s="33">
        <v>633013.81000000075</v>
      </c>
      <c r="I174" s="34">
        <v>4291</v>
      </c>
      <c r="K174"/>
      <c r="L174"/>
    </row>
    <row r="175" spans="3:18" x14ac:dyDescent="0.3">
      <c r="D175" s="31" t="s">
        <v>90</v>
      </c>
      <c r="E175" s="35"/>
      <c r="F175" s="31" t="s">
        <v>194</v>
      </c>
      <c r="G175" s="32">
        <v>42507</v>
      </c>
      <c r="H175" s="33">
        <v>6560.1300000000119</v>
      </c>
      <c r="I175" s="34">
        <v>196</v>
      </c>
      <c r="K175"/>
      <c r="L175"/>
    </row>
    <row r="176" spans="3:18" x14ac:dyDescent="0.3">
      <c r="D176" s="31" t="s">
        <v>155</v>
      </c>
      <c r="E176" s="35"/>
      <c r="F176" s="31" t="s">
        <v>194</v>
      </c>
      <c r="G176" s="32">
        <v>42965</v>
      </c>
      <c r="H176" s="33">
        <v>165933.0199999997</v>
      </c>
      <c r="I176" s="34">
        <v>4347</v>
      </c>
      <c r="K176"/>
      <c r="L176"/>
    </row>
    <row r="177" spans="4:12" x14ac:dyDescent="0.3">
      <c r="D177" s="31" t="s">
        <v>35</v>
      </c>
      <c r="E177" s="35"/>
      <c r="F177" s="31" t="s">
        <v>194</v>
      </c>
      <c r="G177" s="32">
        <v>41739</v>
      </c>
      <c r="H177" s="33">
        <v>91122.51</v>
      </c>
      <c r="I177" s="34">
        <v>412</v>
      </c>
      <c r="K177"/>
      <c r="L177"/>
    </row>
    <row r="178" spans="4:12" x14ac:dyDescent="0.3">
      <c r="D178" s="31" t="s">
        <v>151</v>
      </c>
      <c r="E178" s="35">
        <v>1</v>
      </c>
      <c r="F178" s="31" t="s">
        <v>194</v>
      </c>
      <c r="G178" s="32">
        <v>42949</v>
      </c>
      <c r="H178" s="33">
        <v>335624.27000000299</v>
      </c>
      <c r="I178" s="34">
        <v>6347</v>
      </c>
      <c r="K178"/>
      <c r="L178"/>
    </row>
    <row r="179" spans="4:12" x14ac:dyDescent="0.3">
      <c r="D179" s="31" t="s">
        <v>485</v>
      </c>
      <c r="E179" s="35">
        <v>1</v>
      </c>
      <c r="F179" s="31" t="s">
        <v>194</v>
      </c>
      <c r="G179" s="32">
        <v>42450</v>
      </c>
      <c r="H179" s="33">
        <v>425134.77000000188</v>
      </c>
      <c r="I179" s="34">
        <v>7347</v>
      </c>
      <c r="K179"/>
      <c r="L179"/>
    </row>
    <row r="180" spans="4:12" x14ac:dyDescent="0.3">
      <c r="D180" s="31" t="s">
        <v>79</v>
      </c>
      <c r="E180" s="35"/>
      <c r="F180" s="31" t="s">
        <v>194</v>
      </c>
      <c r="G180" s="32">
        <v>42453</v>
      </c>
      <c r="H180" s="33">
        <v>31401.55999999999</v>
      </c>
      <c r="I180" s="34">
        <v>385</v>
      </c>
      <c r="K180"/>
      <c r="L180"/>
    </row>
    <row r="181" spans="4:12" x14ac:dyDescent="0.3">
      <c r="D181" s="31" t="s">
        <v>145</v>
      </c>
      <c r="E181" s="35">
        <v>1</v>
      </c>
      <c r="F181" s="31" t="s">
        <v>194</v>
      </c>
      <c r="G181" s="32">
        <v>42804</v>
      </c>
      <c r="H181" s="33">
        <v>89683.459999999832</v>
      </c>
      <c r="I181" s="34">
        <v>1665</v>
      </c>
      <c r="K181"/>
      <c r="L181"/>
    </row>
    <row r="182" spans="4:12" x14ac:dyDescent="0.3">
      <c r="D182" s="31" t="s">
        <v>466</v>
      </c>
      <c r="E182" s="35">
        <v>1</v>
      </c>
      <c r="F182" s="31" t="s">
        <v>194</v>
      </c>
      <c r="G182" s="32">
        <v>45243</v>
      </c>
      <c r="H182" s="33">
        <v>2507162.8900000011</v>
      </c>
      <c r="I182" s="34">
        <v>6950</v>
      </c>
      <c r="K182"/>
      <c r="L182"/>
    </row>
    <row r="183" spans="4:12" x14ac:dyDescent="0.3">
      <c r="D183" s="31" t="s">
        <v>111</v>
      </c>
      <c r="E183" s="35"/>
      <c r="F183" s="31" t="s">
        <v>194</v>
      </c>
      <c r="G183" s="32">
        <v>42550</v>
      </c>
      <c r="H183" s="33">
        <v>27064.61000000003</v>
      </c>
      <c r="I183" s="34">
        <v>468</v>
      </c>
      <c r="K183"/>
      <c r="L183"/>
    </row>
    <row r="184" spans="4:12" x14ac:dyDescent="0.3">
      <c r="D184" s="31" t="s">
        <v>25</v>
      </c>
      <c r="E184" s="35">
        <v>1</v>
      </c>
      <c r="F184" s="31" t="s">
        <v>194</v>
      </c>
      <c r="G184" s="32">
        <v>41445</v>
      </c>
      <c r="H184" s="33">
        <v>375376.18000000628</v>
      </c>
      <c r="I184" s="34">
        <v>7561</v>
      </c>
      <c r="K184" s="17"/>
      <c r="L184"/>
    </row>
    <row r="185" spans="4:12" x14ac:dyDescent="0.3">
      <c r="D185" s="31" t="s">
        <v>121</v>
      </c>
      <c r="E185" s="35"/>
      <c r="F185" s="31" t="s">
        <v>194</v>
      </c>
      <c r="G185" s="32">
        <v>42551</v>
      </c>
      <c r="H185" s="33">
        <v>13856.95000000001</v>
      </c>
      <c r="I185" s="34">
        <v>437</v>
      </c>
      <c r="K185"/>
      <c r="L185"/>
    </row>
    <row r="186" spans="4:12" x14ac:dyDescent="0.3">
      <c r="D186" s="31" t="s">
        <v>73</v>
      </c>
      <c r="E186" s="35"/>
      <c r="F186" s="31" t="s">
        <v>194</v>
      </c>
      <c r="G186" s="32">
        <v>42450</v>
      </c>
      <c r="H186" s="33">
        <v>64547.300000000112</v>
      </c>
      <c r="I186" s="34">
        <v>1238</v>
      </c>
      <c r="K186"/>
      <c r="L186"/>
    </row>
    <row r="187" spans="4:12" x14ac:dyDescent="0.3">
      <c r="D187" s="31" t="s">
        <v>86</v>
      </c>
      <c r="E187" s="35"/>
      <c r="F187" s="31" t="s">
        <v>194</v>
      </c>
      <c r="G187" s="32">
        <v>42506</v>
      </c>
      <c r="H187" s="33">
        <v>40637.339999999997</v>
      </c>
      <c r="I187" s="34">
        <v>50</v>
      </c>
      <c r="K187"/>
      <c r="L187"/>
    </row>
    <row r="188" spans="4:12" x14ac:dyDescent="0.3">
      <c r="D188" s="31" t="s">
        <v>163</v>
      </c>
      <c r="E188" s="35">
        <v>1</v>
      </c>
      <c r="F188" s="31" t="s">
        <v>194</v>
      </c>
      <c r="G188" s="32">
        <v>43090</v>
      </c>
      <c r="H188" s="33">
        <v>269704.22000000061</v>
      </c>
      <c r="I188" s="34">
        <v>3625</v>
      </c>
      <c r="K188"/>
      <c r="L188"/>
    </row>
    <row r="189" spans="4:12" x14ac:dyDescent="0.3">
      <c r="D189" s="31" t="s">
        <v>164</v>
      </c>
      <c r="E189" s="35"/>
      <c r="F189" s="31" t="s">
        <v>194</v>
      </c>
      <c r="G189" s="32">
        <v>43090</v>
      </c>
      <c r="H189" s="33">
        <v>80734.519999999786</v>
      </c>
      <c r="I189" s="34">
        <v>624</v>
      </c>
      <c r="K189"/>
      <c r="L189"/>
    </row>
    <row r="190" spans="4:12" x14ac:dyDescent="0.3">
      <c r="D190" s="31" t="s">
        <v>44</v>
      </c>
      <c r="E190" s="35">
        <v>1</v>
      </c>
      <c r="F190" s="31" t="s">
        <v>194</v>
      </c>
      <c r="G190" s="32">
        <v>41809</v>
      </c>
      <c r="H190" s="33">
        <v>19437.620000000021</v>
      </c>
      <c r="I190" s="34">
        <v>571</v>
      </c>
      <c r="K190"/>
      <c r="L190"/>
    </row>
    <row r="191" spans="4:12" x14ac:dyDescent="0.3">
      <c r="D191" s="31" t="s">
        <v>39</v>
      </c>
      <c r="E191" s="35">
        <v>1</v>
      </c>
      <c r="F191" s="31" t="s">
        <v>194</v>
      </c>
      <c r="G191" s="32">
        <v>41779</v>
      </c>
      <c r="H191" s="33">
        <v>1319.3</v>
      </c>
      <c r="I191" s="34">
        <v>61</v>
      </c>
      <c r="K191"/>
      <c r="L191"/>
    </row>
    <row r="192" spans="4:12" x14ac:dyDescent="0.3">
      <c r="D192" s="31" t="s">
        <v>184</v>
      </c>
      <c r="E192" s="35"/>
      <c r="F192" s="31" t="s">
        <v>194</v>
      </c>
      <c r="G192" s="32">
        <v>43396</v>
      </c>
      <c r="H192" s="33">
        <v>249354.8899999999</v>
      </c>
      <c r="I192" s="34">
        <v>681</v>
      </c>
      <c r="K192"/>
      <c r="L192"/>
    </row>
    <row r="193" spans="4:12" x14ac:dyDescent="0.3">
      <c r="D193" s="31" t="s">
        <v>195</v>
      </c>
      <c r="E193" s="35">
        <v>1</v>
      </c>
      <c r="F193" s="31" t="s">
        <v>194</v>
      </c>
      <c r="G193" s="32">
        <v>43542</v>
      </c>
      <c r="H193" s="33">
        <v>351471.82000000018</v>
      </c>
      <c r="I193" s="34">
        <v>779</v>
      </c>
      <c r="K193"/>
      <c r="L193"/>
    </row>
    <row r="194" spans="4:12" x14ac:dyDescent="0.3">
      <c r="D194" s="31" t="s">
        <v>171</v>
      </c>
      <c r="E194" s="35">
        <v>1</v>
      </c>
      <c r="F194" s="31" t="s">
        <v>194</v>
      </c>
      <c r="G194" s="32">
        <v>43153</v>
      </c>
      <c r="H194" s="33">
        <v>70083.31</v>
      </c>
      <c r="I194" s="34">
        <v>485</v>
      </c>
      <c r="K194"/>
      <c r="L194"/>
    </row>
    <row r="195" spans="4:12" x14ac:dyDescent="0.3">
      <c r="D195" s="31" t="s">
        <v>62</v>
      </c>
      <c r="E195" s="35"/>
      <c r="F195" s="31" t="s">
        <v>194</v>
      </c>
      <c r="G195" s="32">
        <v>42298</v>
      </c>
      <c r="H195" s="33">
        <v>1402.01</v>
      </c>
      <c r="I195" s="34">
        <v>2</v>
      </c>
      <c r="K195"/>
      <c r="L195"/>
    </row>
    <row r="196" spans="4:12" x14ac:dyDescent="0.3">
      <c r="D196" s="31" t="s">
        <v>93</v>
      </c>
      <c r="E196" s="35">
        <v>1</v>
      </c>
      <c r="F196" s="31" t="s">
        <v>194</v>
      </c>
      <c r="G196" s="32">
        <v>42516</v>
      </c>
      <c r="H196" s="33">
        <v>21227.01</v>
      </c>
      <c r="I196" s="34">
        <v>30</v>
      </c>
      <c r="J196" s="4"/>
      <c r="K196"/>
      <c r="L196"/>
    </row>
    <row r="197" spans="4:12" x14ac:dyDescent="0.3">
      <c r="D197" s="31" t="s">
        <v>134</v>
      </c>
      <c r="E197" s="35"/>
      <c r="F197" s="31" t="s">
        <v>194</v>
      </c>
      <c r="G197" s="32">
        <v>42692</v>
      </c>
      <c r="H197" s="33">
        <v>24605.91</v>
      </c>
      <c r="I197" s="34">
        <v>213</v>
      </c>
      <c r="J197" s="4"/>
      <c r="K197"/>
      <c r="L197"/>
    </row>
    <row r="198" spans="4:12" x14ac:dyDescent="0.3">
      <c r="D198" s="31" t="s">
        <v>128</v>
      </c>
      <c r="E198" s="35">
        <v>1</v>
      </c>
      <c r="F198" s="31" t="s">
        <v>194</v>
      </c>
      <c r="G198" s="32">
        <v>42580</v>
      </c>
      <c r="H198" s="33">
        <v>178816.09000000011</v>
      </c>
      <c r="I198" s="34">
        <v>4573</v>
      </c>
      <c r="J198" s="4"/>
      <c r="K198"/>
      <c r="L198"/>
    </row>
    <row r="199" spans="4:12" x14ac:dyDescent="0.3">
      <c r="D199" s="31" t="s">
        <v>120</v>
      </c>
      <c r="E199" s="35"/>
      <c r="F199" s="31" t="s">
        <v>194</v>
      </c>
      <c r="G199" s="32">
        <v>42551</v>
      </c>
      <c r="H199" s="33">
        <v>69601.589999999924</v>
      </c>
      <c r="I199" s="34">
        <v>566</v>
      </c>
      <c r="J199" s="4"/>
      <c r="K199"/>
      <c r="L199"/>
    </row>
    <row r="200" spans="4:12" x14ac:dyDescent="0.3">
      <c r="D200" s="31" t="s">
        <v>156</v>
      </c>
      <c r="E200" s="35">
        <v>1</v>
      </c>
      <c r="F200" s="31" t="s">
        <v>194</v>
      </c>
      <c r="G200" s="32">
        <v>42972</v>
      </c>
      <c r="H200" s="33">
        <v>101998.63</v>
      </c>
      <c r="I200" s="34">
        <v>182</v>
      </c>
      <c r="J200" s="4"/>
      <c r="K200"/>
      <c r="L200"/>
    </row>
    <row r="201" spans="4:12" x14ac:dyDescent="0.3">
      <c r="D201" s="31" t="s">
        <v>486</v>
      </c>
      <c r="E201" s="35"/>
      <c r="F201" s="31" t="s">
        <v>194</v>
      </c>
      <c r="G201" s="32">
        <v>45405</v>
      </c>
      <c r="H201" s="33">
        <v>31118.570000000029</v>
      </c>
      <c r="I201" s="34">
        <v>699</v>
      </c>
      <c r="J201" s="4"/>
      <c r="K201"/>
      <c r="L201"/>
    </row>
    <row r="202" spans="4:12" x14ac:dyDescent="0.3">
      <c r="D202" s="31" t="s">
        <v>115</v>
      </c>
      <c r="E202" s="35">
        <v>1</v>
      </c>
      <c r="F202" s="31" t="s">
        <v>194</v>
      </c>
      <c r="G202" s="32">
        <v>42550</v>
      </c>
      <c r="H202" s="33">
        <v>23166.78</v>
      </c>
      <c r="I202" s="34">
        <v>27</v>
      </c>
      <c r="J202" s="4"/>
      <c r="K202"/>
      <c r="L202"/>
    </row>
    <row r="203" spans="4:12" x14ac:dyDescent="0.3">
      <c r="D203" s="31" t="s">
        <v>436</v>
      </c>
      <c r="E203" s="35"/>
      <c r="F203" s="31" t="s">
        <v>194</v>
      </c>
      <c r="G203" s="32">
        <v>44494</v>
      </c>
      <c r="H203" s="33">
        <v>126238.7900000001</v>
      </c>
      <c r="I203" s="34">
        <v>1569</v>
      </c>
      <c r="J203" s="4"/>
      <c r="K203"/>
      <c r="L203"/>
    </row>
    <row r="204" spans="4:12" x14ac:dyDescent="0.3">
      <c r="D204" s="31" t="s">
        <v>57</v>
      </c>
      <c r="E204" s="35"/>
      <c r="F204" s="31" t="s">
        <v>194</v>
      </c>
      <c r="G204" s="32">
        <v>42298</v>
      </c>
      <c r="H204" s="33">
        <v>41115.070000000007</v>
      </c>
      <c r="I204" s="34">
        <v>487</v>
      </c>
      <c r="J204" s="4"/>
      <c r="K204"/>
      <c r="L204"/>
    </row>
    <row r="205" spans="4:12" x14ac:dyDescent="0.3">
      <c r="D205" s="31" t="s">
        <v>18</v>
      </c>
      <c r="E205" s="35"/>
      <c r="F205" s="31" t="s">
        <v>194</v>
      </c>
      <c r="G205" s="32">
        <v>43265</v>
      </c>
      <c r="H205" s="33">
        <v>66432.12999999999</v>
      </c>
      <c r="I205" s="34">
        <v>468</v>
      </c>
      <c r="J205" s="4"/>
      <c r="K205"/>
      <c r="L205"/>
    </row>
    <row r="206" spans="4:12" x14ac:dyDescent="0.3">
      <c r="D206" s="31" t="s">
        <v>430</v>
      </c>
      <c r="E206" s="35"/>
      <c r="F206" s="31" t="s">
        <v>194</v>
      </c>
      <c r="G206" s="32">
        <v>44335</v>
      </c>
      <c r="H206" s="33">
        <v>81846.059999999969</v>
      </c>
      <c r="I206" s="34">
        <v>418</v>
      </c>
      <c r="J206" s="4"/>
      <c r="K206"/>
      <c r="L206"/>
    </row>
    <row r="207" spans="4:12" x14ac:dyDescent="0.3">
      <c r="D207" s="31" t="s">
        <v>84</v>
      </c>
      <c r="E207" s="35">
        <v>1</v>
      </c>
      <c r="F207" s="31" t="s">
        <v>194</v>
      </c>
      <c r="G207" s="32">
        <v>42465</v>
      </c>
      <c r="H207" s="33">
        <v>77616.439999999915</v>
      </c>
      <c r="I207" s="34">
        <v>737</v>
      </c>
      <c r="J207" s="4"/>
      <c r="K207"/>
      <c r="L207"/>
    </row>
    <row r="208" spans="4:12" x14ac:dyDescent="0.3">
      <c r="D208" s="31" t="s">
        <v>30</v>
      </c>
      <c r="E208" s="35">
        <v>1</v>
      </c>
      <c r="F208" s="31" t="s">
        <v>194</v>
      </c>
      <c r="G208" s="32">
        <v>41568</v>
      </c>
      <c r="H208" s="33">
        <v>18606.669999999998</v>
      </c>
      <c r="I208" s="34">
        <v>43</v>
      </c>
      <c r="J208" s="4"/>
      <c r="K208"/>
      <c r="L208"/>
    </row>
    <row r="209" spans="3:12" x14ac:dyDescent="0.3">
      <c r="D209" s="31" t="s">
        <v>461</v>
      </c>
      <c r="E209" s="35">
        <v>1</v>
      </c>
      <c r="F209" s="31" t="s">
        <v>194</v>
      </c>
      <c r="G209" s="32">
        <v>44763</v>
      </c>
      <c r="H209" s="33">
        <v>2800</v>
      </c>
      <c r="I209" s="34">
        <v>3</v>
      </c>
      <c r="J209" s="4"/>
      <c r="K209"/>
      <c r="L209"/>
    </row>
    <row r="210" spans="3:12" x14ac:dyDescent="0.3">
      <c r="D210" s="31" t="s">
        <v>197</v>
      </c>
      <c r="E210" s="35">
        <v>1</v>
      </c>
      <c r="F210" s="31" t="s">
        <v>194</v>
      </c>
      <c r="G210" s="32">
        <v>43851</v>
      </c>
      <c r="H210" s="33">
        <v>4344106.4299997268</v>
      </c>
      <c r="I210" s="34">
        <v>12773</v>
      </c>
      <c r="J210" s="4"/>
      <c r="K210"/>
      <c r="L210"/>
    </row>
    <row r="211" spans="3:12" x14ac:dyDescent="0.3">
      <c r="C211" s="5"/>
      <c r="D211" s="31" t="s">
        <v>172</v>
      </c>
      <c r="E211" s="35">
        <v>1</v>
      </c>
      <c r="F211" s="31" t="s">
        <v>194</v>
      </c>
      <c r="G211" s="32">
        <v>43165</v>
      </c>
      <c r="H211" s="33">
        <v>25497.66</v>
      </c>
      <c r="I211" s="34">
        <v>298</v>
      </c>
      <c r="K211"/>
      <c r="L211"/>
    </row>
    <row r="212" spans="3:12" x14ac:dyDescent="0.3">
      <c r="C212" s="5"/>
      <c r="D212" s="31" t="s">
        <v>114</v>
      </c>
      <c r="E212" s="35">
        <v>1</v>
      </c>
      <c r="F212" s="31" t="s">
        <v>194</v>
      </c>
      <c r="G212" s="32">
        <v>42550</v>
      </c>
      <c r="H212" s="33">
        <v>21433.649999999991</v>
      </c>
      <c r="I212" s="34">
        <v>563</v>
      </c>
      <c r="K212"/>
      <c r="L212"/>
    </row>
    <row r="213" spans="3:12" x14ac:dyDescent="0.3">
      <c r="C213" s="5"/>
      <c r="D213" s="31" t="s">
        <v>178</v>
      </c>
      <c r="E213" s="35"/>
      <c r="F213" s="31" t="s">
        <v>194</v>
      </c>
      <c r="G213" s="32">
        <v>43343</v>
      </c>
      <c r="H213" s="33">
        <v>135958.3600000001</v>
      </c>
      <c r="I213" s="34">
        <v>983</v>
      </c>
      <c r="K213"/>
      <c r="L213"/>
    </row>
    <row r="214" spans="3:12" x14ac:dyDescent="0.3">
      <c r="C214" s="5"/>
      <c r="D214" s="31" t="s">
        <v>169</v>
      </c>
      <c r="E214" s="35">
        <v>1</v>
      </c>
      <c r="F214" s="31" t="s">
        <v>194</v>
      </c>
      <c r="G214" s="32">
        <v>43138</v>
      </c>
      <c r="H214" s="33">
        <v>4488.68</v>
      </c>
      <c r="I214" s="34">
        <v>5</v>
      </c>
      <c r="K214"/>
      <c r="L214"/>
    </row>
    <row r="215" spans="3:12" x14ac:dyDescent="0.3">
      <c r="C215" s="5"/>
      <c r="D215" s="31" t="s">
        <v>453</v>
      </c>
      <c r="E215" s="35">
        <v>1</v>
      </c>
      <c r="F215" s="31" t="s">
        <v>194</v>
      </c>
      <c r="G215" s="32">
        <v>44825</v>
      </c>
      <c r="H215" s="33">
        <v>31028.73000000001</v>
      </c>
      <c r="I215" s="34">
        <v>455</v>
      </c>
      <c r="K215"/>
      <c r="L215"/>
    </row>
    <row r="216" spans="3:12" x14ac:dyDescent="0.3">
      <c r="C216" s="5"/>
      <c r="D216" s="31" t="s">
        <v>29</v>
      </c>
      <c r="E216" s="35"/>
      <c r="F216" s="31" t="s">
        <v>194</v>
      </c>
      <c r="G216" s="32">
        <v>41555</v>
      </c>
      <c r="H216" s="33">
        <v>14985.3</v>
      </c>
      <c r="I216" s="34">
        <v>571</v>
      </c>
      <c r="K216"/>
      <c r="L216"/>
    </row>
    <row r="217" spans="3:12" x14ac:dyDescent="0.3">
      <c r="C217" s="5"/>
      <c r="D217" s="31" t="s">
        <v>433</v>
      </c>
      <c r="E217" s="35">
        <v>1</v>
      </c>
      <c r="F217" s="31" t="s">
        <v>194</v>
      </c>
      <c r="G217" s="32">
        <v>44454</v>
      </c>
      <c r="H217" s="33">
        <v>3058.33</v>
      </c>
      <c r="I217" s="34">
        <v>4</v>
      </c>
      <c r="K217"/>
      <c r="L217"/>
    </row>
    <row r="218" spans="3:12" x14ac:dyDescent="0.3">
      <c r="C218" s="5"/>
      <c r="D218" s="31" t="s">
        <v>150</v>
      </c>
      <c r="E218" s="35"/>
      <c r="F218" s="31" t="s">
        <v>194</v>
      </c>
      <c r="G218" s="32">
        <v>42944</v>
      </c>
      <c r="H218" s="33">
        <v>62112.390000000283</v>
      </c>
      <c r="I218" s="34">
        <v>2561</v>
      </c>
      <c r="K218"/>
      <c r="L218"/>
    </row>
    <row r="219" spans="3:12" x14ac:dyDescent="0.3">
      <c r="C219" s="5"/>
      <c r="D219" s="31" t="s">
        <v>127</v>
      </c>
      <c r="E219" s="35"/>
      <c r="F219" s="31" t="s">
        <v>194</v>
      </c>
      <c r="G219" s="32">
        <v>42576</v>
      </c>
      <c r="H219" s="33">
        <v>16323.96</v>
      </c>
      <c r="I219" s="34">
        <v>402</v>
      </c>
      <c r="K219"/>
      <c r="L219"/>
    </row>
    <row r="220" spans="3:12" x14ac:dyDescent="0.3">
      <c r="C220" s="5"/>
      <c r="D220" s="31" t="s">
        <v>50</v>
      </c>
      <c r="E220" s="35"/>
      <c r="F220" s="31" t="s">
        <v>194</v>
      </c>
      <c r="G220" s="32">
        <v>42083</v>
      </c>
      <c r="H220" s="33">
        <v>364473.55000000162</v>
      </c>
      <c r="I220" s="34">
        <v>7672</v>
      </c>
      <c r="K220"/>
      <c r="L220"/>
    </row>
    <row r="221" spans="3:12" x14ac:dyDescent="0.3">
      <c r="C221" s="5"/>
      <c r="D221" s="31" t="s">
        <v>82</v>
      </c>
      <c r="E221" s="35"/>
      <c r="F221" s="31" t="s">
        <v>194</v>
      </c>
      <c r="G221" s="32">
        <v>42458</v>
      </c>
      <c r="H221" s="33">
        <v>33934.19</v>
      </c>
      <c r="I221" s="34">
        <v>677</v>
      </c>
      <c r="K221"/>
      <c r="L221"/>
    </row>
    <row r="222" spans="3:12" x14ac:dyDescent="0.3">
      <c r="C222" s="5"/>
      <c r="D222" s="31" t="s">
        <v>432</v>
      </c>
      <c r="E222" s="35"/>
      <c r="F222" s="31" t="s">
        <v>194</v>
      </c>
      <c r="G222" s="32">
        <v>44440</v>
      </c>
      <c r="H222" s="33">
        <v>49204.319999999992</v>
      </c>
      <c r="I222" s="34">
        <v>778</v>
      </c>
      <c r="K222"/>
      <c r="L222"/>
    </row>
    <row r="223" spans="3:12" x14ac:dyDescent="0.3">
      <c r="C223" s="5"/>
      <c r="D223" s="31" t="s">
        <v>192</v>
      </c>
      <c r="E223" s="35"/>
      <c r="F223" s="31" t="s">
        <v>194</v>
      </c>
      <c r="G223" s="32">
        <v>43594</v>
      </c>
      <c r="H223" s="33">
        <v>27599.19</v>
      </c>
      <c r="I223" s="34">
        <v>602</v>
      </c>
      <c r="K223"/>
      <c r="L223"/>
    </row>
    <row r="224" spans="3:12" x14ac:dyDescent="0.3">
      <c r="C224" s="5"/>
      <c r="D224" s="31" t="s">
        <v>66</v>
      </c>
      <c r="E224" s="35">
        <v>1</v>
      </c>
      <c r="F224" s="31" t="s">
        <v>194</v>
      </c>
      <c r="G224" s="32">
        <v>42367</v>
      </c>
      <c r="H224" s="33">
        <v>118889.94</v>
      </c>
      <c r="I224" s="34">
        <v>3795</v>
      </c>
      <c r="K224"/>
      <c r="L224"/>
    </row>
    <row r="225" spans="3:12" x14ac:dyDescent="0.3">
      <c r="C225" s="5"/>
      <c r="D225" s="31" t="s">
        <v>165</v>
      </c>
      <c r="E225" s="35"/>
      <c r="F225" s="31" t="s">
        <v>194</v>
      </c>
      <c r="G225" s="32">
        <v>43090</v>
      </c>
      <c r="H225" s="33">
        <v>35306.459999999948</v>
      </c>
      <c r="I225" s="34">
        <v>768</v>
      </c>
      <c r="K225"/>
      <c r="L225"/>
    </row>
    <row r="226" spans="3:12" x14ac:dyDescent="0.3">
      <c r="C226" s="5"/>
      <c r="D226" s="31" t="s">
        <v>64</v>
      </c>
      <c r="E226" s="35">
        <v>1</v>
      </c>
      <c r="F226" s="31" t="s">
        <v>194</v>
      </c>
      <c r="G226" s="32">
        <v>42367</v>
      </c>
      <c r="H226" s="33">
        <v>245309.38999999961</v>
      </c>
      <c r="I226" s="34">
        <v>2706</v>
      </c>
      <c r="K226"/>
      <c r="L226"/>
    </row>
    <row r="227" spans="3:12" x14ac:dyDescent="0.3">
      <c r="C227" s="5"/>
      <c r="D227" s="31" t="s">
        <v>94</v>
      </c>
      <c r="E227" s="35"/>
      <c r="F227" s="31" t="s">
        <v>194</v>
      </c>
      <c r="G227" s="32">
        <v>42516</v>
      </c>
      <c r="H227" s="33">
        <v>17331.490000000009</v>
      </c>
      <c r="I227" s="34">
        <v>119</v>
      </c>
      <c r="K227"/>
      <c r="L227"/>
    </row>
    <row r="228" spans="3:12" x14ac:dyDescent="0.3">
      <c r="C228" s="5"/>
      <c r="D228" s="31" t="s">
        <v>161</v>
      </c>
      <c r="E228" s="35"/>
      <c r="F228" s="31" t="s">
        <v>194</v>
      </c>
      <c r="G228" s="32">
        <v>43070</v>
      </c>
      <c r="H228" s="33">
        <v>16482.919999999998</v>
      </c>
      <c r="I228" s="34">
        <v>163</v>
      </c>
      <c r="K228"/>
      <c r="L228"/>
    </row>
    <row r="229" spans="3:12" x14ac:dyDescent="0.3">
      <c r="C229" s="5"/>
      <c r="D229" s="31" t="s">
        <v>19</v>
      </c>
      <c r="E229" s="35"/>
      <c r="F229" s="31" t="s">
        <v>194</v>
      </c>
      <c r="G229" s="32">
        <v>43314</v>
      </c>
      <c r="H229" s="33">
        <v>88514.839999999749</v>
      </c>
      <c r="I229" s="34">
        <v>1433</v>
      </c>
      <c r="K229"/>
      <c r="L229"/>
    </row>
    <row r="230" spans="3:12" x14ac:dyDescent="0.3">
      <c r="C230" s="5"/>
      <c r="D230" s="31" t="s">
        <v>95</v>
      </c>
      <c r="E230" s="35">
        <v>1</v>
      </c>
      <c r="F230" s="31" t="s">
        <v>194</v>
      </c>
      <c r="G230" s="32">
        <v>42520</v>
      </c>
      <c r="H230" s="33">
        <v>106339.8599999999</v>
      </c>
      <c r="I230" s="34">
        <v>1311</v>
      </c>
      <c r="K230"/>
      <c r="L230"/>
    </row>
    <row r="231" spans="3:12" x14ac:dyDescent="0.3">
      <c r="C231" s="5"/>
      <c r="D231" s="31" t="s">
        <v>175</v>
      </c>
      <c r="E231" s="35">
        <v>1</v>
      </c>
      <c r="F231" s="31" t="s">
        <v>194</v>
      </c>
      <c r="G231" s="32">
        <v>43301</v>
      </c>
      <c r="H231" s="33">
        <v>33234.709999999897</v>
      </c>
      <c r="I231" s="34">
        <v>785</v>
      </c>
      <c r="K231"/>
      <c r="L231"/>
    </row>
    <row r="232" spans="3:12" x14ac:dyDescent="0.3">
      <c r="C232" s="5"/>
      <c r="D232" s="31" t="s">
        <v>113</v>
      </c>
      <c r="E232" s="35"/>
      <c r="F232" s="31" t="s">
        <v>194</v>
      </c>
      <c r="G232" s="32">
        <v>42550</v>
      </c>
      <c r="H232" s="33">
        <v>23971.939999999991</v>
      </c>
      <c r="I232" s="34">
        <v>302</v>
      </c>
      <c r="K232"/>
      <c r="L232"/>
    </row>
    <row r="233" spans="3:12" x14ac:dyDescent="0.3">
      <c r="C233" s="5"/>
      <c r="D233" s="31" t="s">
        <v>206</v>
      </c>
      <c r="E233" s="35"/>
      <c r="F233" s="31" t="s">
        <v>194</v>
      </c>
      <c r="G233" s="32">
        <v>44035</v>
      </c>
      <c r="H233" s="33">
        <v>674.84</v>
      </c>
      <c r="I233" s="34">
        <v>4</v>
      </c>
      <c r="K233"/>
      <c r="L233"/>
    </row>
    <row r="234" spans="3:12" x14ac:dyDescent="0.3">
      <c r="C234" s="5"/>
      <c r="D234" s="31" t="s">
        <v>76</v>
      </c>
      <c r="E234" s="35"/>
      <c r="F234" s="31" t="s">
        <v>194</v>
      </c>
      <c r="G234" s="32">
        <v>42451</v>
      </c>
      <c r="H234" s="33">
        <v>24726.75</v>
      </c>
      <c r="I234" s="34">
        <v>68</v>
      </c>
      <c r="K234"/>
      <c r="L234"/>
    </row>
    <row r="235" spans="3:12" x14ac:dyDescent="0.3">
      <c r="C235" s="5"/>
      <c r="D235" s="31" t="s">
        <v>98</v>
      </c>
      <c r="E235" s="35">
        <v>1</v>
      </c>
      <c r="F235" s="31" t="s">
        <v>194</v>
      </c>
      <c r="G235" s="32">
        <v>42520</v>
      </c>
      <c r="H235" s="33">
        <v>15344.15</v>
      </c>
      <c r="I235" s="34">
        <v>138</v>
      </c>
      <c r="K235"/>
      <c r="L235"/>
    </row>
    <row r="236" spans="3:12" x14ac:dyDescent="0.3">
      <c r="C236" s="5"/>
      <c r="D236" s="31" t="s">
        <v>126</v>
      </c>
      <c r="E236" s="35">
        <v>1</v>
      </c>
      <c r="F236" s="31" t="s">
        <v>194</v>
      </c>
      <c r="G236" s="32">
        <v>42563</v>
      </c>
      <c r="H236" s="33">
        <v>222516.05999999979</v>
      </c>
      <c r="I236" s="34">
        <v>2777</v>
      </c>
      <c r="K236"/>
      <c r="L236"/>
    </row>
    <row r="237" spans="3:12" x14ac:dyDescent="0.3">
      <c r="C237" s="5"/>
      <c r="D237" s="31" t="s">
        <v>428</v>
      </c>
      <c r="E237" s="35">
        <v>1</v>
      </c>
      <c r="F237" s="31" t="s">
        <v>194</v>
      </c>
      <c r="G237" s="32">
        <v>44307</v>
      </c>
      <c r="H237" s="33">
        <v>123772.25999999989</v>
      </c>
      <c r="I237" s="34">
        <v>944</v>
      </c>
      <c r="K237"/>
      <c r="L237"/>
    </row>
    <row r="238" spans="3:12" x14ac:dyDescent="0.3">
      <c r="C238" s="5"/>
      <c r="D238" s="31" t="s">
        <v>139</v>
      </c>
      <c r="E238" s="35">
        <v>1</v>
      </c>
      <c r="F238" s="31" t="s">
        <v>194</v>
      </c>
      <c r="G238" s="32">
        <v>42733</v>
      </c>
      <c r="H238" s="33">
        <v>1930.89</v>
      </c>
      <c r="I238" s="34">
        <v>78</v>
      </c>
      <c r="K238"/>
      <c r="L238"/>
    </row>
    <row r="239" spans="3:12" x14ac:dyDescent="0.3">
      <c r="C239" s="5"/>
      <c r="D239" s="31" t="s">
        <v>37</v>
      </c>
      <c r="E239" s="35"/>
      <c r="F239" s="31" t="s">
        <v>194</v>
      </c>
      <c r="G239" s="32">
        <v>41739</v>
      </c>
      <c r="H239" s="33">
        <v>273644.15999999992</v>
      </c>
      <c r="I239" s="34">
        <v>7733</v>
      </c>
      <c r="K239"/>
      <c r="L239"/>
    </row>
    <row r="240" spans="3:12" x14ac:dyDescent="0.3">
      <c r="C240" s="5"/>
      <c r="D240" s="31" t="s">
        <v>474</v>
      </c>
      <c r="E240" s="35">
        <v>1</v>
      </c>
      <c r="F240" s="31" t="s">
        <v>194</v>
      </c>
      <c r="G240" s="32">
        <v>45433</v>
      </c>
      <c r="H240" s="33">
        <v>168071.64999999941</v>
      </c>
      <c r="I240" s="34">
        <v>4326</v>
      </c>
      <c r="K240"/>
      <c r="L240"/>
    </row>
    <row r="241" spans="3:17" x14ac:dyDescent="0.3">
      <c r="D241" s="45" t="s">
        <v>201</v>
      </c>
      <c r="E241" s="46"/>
      <c r="F241" s="45"/>
      <c r="G241" s="47"/>
      <c r="H241" s="48">
        <f>SUM(H9:H240)</f>
        <v>154637259.99000114</v>
      </c>
      <c r="I241" s="57">
        <f>SUM(I9:I240)</f>
        <v>498841</v>
      </c>
      <c r="J241" s="49">
        <v>2</v>
      </c>
      <c r="K241"/>
      <c r="L241"/>
    </row>
    <row r="242" spans="3:17" x14ac:dyDescent="0.3">
      <c r="D242" s="38"/>
      <c r="E242" s="39"/>
      <c r="F242" s="38"/>
      <c r="G242" s="40"/>
      <c r="H242" s="41"/>
      <c r="I242" s="42"/>
      <c r="K242"/>
      <c r="L242"/>
    </row>
    <row r="243" spans="3:17" x14ac:dyDescent="0.3">
      <c r="D243" s="38"/>
      <c r="E243" s="39"/>
      <c r="F243" s="38"/>
      <c r="G243" s="40"/>
      <c r="H243" s="41"/>
      <c r="I243" s="42"/>
      <c r="K243"/>
      <c r="L243"/>
    </row>
    <row r="244" spans="3:17" x14ac:dyDescent="0.3">
      <c r="C244" s="5"/>
      <c r="D244" s="16"/>
      <c r="E244" s="19"/>
      <c r="G244" s="4"/>
      <c r="H244" s="4"/>
    </row>
    <row r="245" spans="3:17" x14ac:dyDescent="0.3">
      <c r="C245" s="14"/>
      <c r="D245" s="5" t="s">
        <v>4</v>
      </c>
      <c r="E245" s="16"/>
      <c r="G245" s="4"/>
      <c r="H245" s="4"/>
      <c r="I245" s="4"/>
    </row>
    <row r="246" spans="3:17" x14ac:dyDescent="0.3">
      <c r="C246" s="14"/>
      <c r="D246" s="14" t="s">
        <v>185</v>
      </c>
      <c r="G246" s="1"/>
    </row>
    <row r="247" spans="3:17" x14ac:dyDescent="0.3">
      <c r="C247" s="14"/>
      <c r="D247" s="14" t="s">
        <v>437</v>
      </c>
      <c r="G247" s="1"/>
    </row>
    <row r="248" spans="3:17" x14ac:dyDescent="0.3">
      <c r="C248" s="14"/>
      <c r="D248" s="14" t="s">
        <v>464</v>
      </c>
      <c r="G248" s="1"/>
    </row>
    <row r="249" spans="3:17" x14ac:dyDescent="0.3">
      <c r="C249" s="14"/>
      <c r="D249" s="1" t="s">
        <v>467</v>
      </c>
      <c r="G249" s="1"/>
    </row>
    <row r="250" spans="3:17" x14ac:dyDescent="0.3">
      <c r="C250" s="14"/>
      <c r="D250" s="90" t="s">
        <v>473</v>
      </c>
      <c r="E250" s="90"/>
      <c r="F250" s="90"/>
      <c r="G250" s="90"/>
      <c r="H250" s="90"/>
      <c r="I250" s="90"/>
      <c r="J250" s="90"/>
      <c r="K250" s="90"/>
      <c r="L250" s="90"/>
      <c r="M250" s="90"/>
      <c r="N250" s="90"/>
      <c r="O250" s="90"/>
      <c r="P250" s="90"/>
      <c r="Q250" s="90"/>
    </row>
    <row r="251" spans="3:17" x14ac:dyDescent="0.3">
      <c r="C251" s="14"/>
      <c r="D251" s="59" t="s">
        <v>471</v>
      </c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</row>
    <row r="252" spans="3:17" x14ac:dyDescent="0.3">
      <c r="D252" s="5" t="s">
        <v>14</v>
      </c>
      <c r="E252" s="16"/>
    </row>
  </sheetData>
  <sortState xmlns:xlrd2="http://schemas.microsoft.com/office/spreadsheetml/2017/richdata2" ref="D9:I202">
    <sortCondition ref="G9:G202"/>
  </sortState>
  <dataConsolidate/>
  <customSheetViews>
    <customSheetView guid="{54D1B231-99FE-45D1-9CA6-4C062A8254AD}" showGridLines="0" showAutoFilter="1" state="hidden">
      <selection activeCell="C12" sqref="C12:H12"/>
      <pageMargins left="0.7" right="0.7" top="0.75" bottom="0.75" header="0.3" footer="0.3"/>
      <pageSetup orientation="portrait" r:id="rId1"/>
      <autoFilter ref="D8:I200" xr:uid="{D9A54D44-AAF7-47D5-939E-BB0E4E7028EE}">
        <sortState xmlns:xlrd2="http://schemas.microsoft.com/office/spreadsheetml/2017/richdata2" ref="D9:I192">
          <sortCondition ref="G8:G192"/>
        </sortState>
      </autoFilter>
    </customSheetView>
    <customSheetView guid="{78F72573-CDBA-4596-9EE6-521230658988}" showGridLines="0" showAutoFilter="1">
      <selection activeCell="B6" sqref="B6"/>
      <pageMargins left="0.7" right="0.7" top="0.75" bottom="0.75" header="0.3" footer="0.3"/>
      <pageSetup orientation="portrait" r:id="rId2"/>
      <autoFilter ref="D8:I200" xr:uid="{17D3FA73-D3FC-4F96-A80F-2E9C5B7968B7}">
        <sortState xmlns:xlrd2="http://schemas.microsoft.com/office/spreadsheetml/2017/richdata2" ref="D9:I192">
          <sortCondition ref="G8:G192"/>
        </sortState>
      </autoFilter>
    </customSheetView>
  </customSheetViews>
  <mergeCells count="6">
    <mergeCell ref="D250:Q250"/>
    <mergeCell ref="C2:J2"/>
    <mergeCell ref="C3:J3"/>
    <mergeCell ref="C4:J4"/>
    <mergeCell ref="C5:J5"/>
    <mergeCell ref="B6:D6"/>
  </mergeCells>
  <hyperlinks>
    <hyperlink ref="B6" location="Menú!A1" display="&lt;- Volver a índice" xr:uid="{00000000-0004-0000-0200-000000000000}"/>
  </hyperlinks>
  <pageMargins left="0.7" right="0.7" top="0.75" bottom="0.75" header="0.3" footer="0.3"/>
  <pageSetup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85"/>
  <sheetViews>
    <sheetView zoomScale="70" zoomScaleNormal="70" workbookViewId="0">
      <selection activeCell="P72" sqref="P72"/>
    </sheetView>
  </sheetViews>
  <sheetFormatPr baseColWidth="10" defaultColWidth="11.44140625" defaultRowHeight="13.8" x14ac:dyDescent="0.3"/>
  <cols>
    <col min="1" max="1" width="5.88671875" style="1" customWidth="1"/>
    <col min="2" max="2" width="16.44140625" style="1" customWidth="1"/>
    <col min="3" max="16384" width="11.44140625" style="1"/>
  </cols>
  <sheetData>
    <row r="2" spans="2:13" ht="15.6" x14ac:dyDescent="0.3">
      <c r="D2" s="87" t="s">
        <v>0</v>
      </c>
      <c r="E2" s="87"/>
      <c r="F2" s="87"/>
      <c r="G2" s="87"/>
      <c r="H2" s="87"/>
      <c r="I2" s="87"/>
      <c r="J2" s="87"/>
      <c r="K2" s="87"/>
      <c r="L2" s="87"/>
      <c r="M2" s="87"/>
    </row>
    <row r="3" spans="2:13" ht="15.6" x14ac:dyDescent="0.3">
      <c r="D3" s="87" t="s">
        <v>210</v>
      </c>
      <c r="E3" s="87"/>
      <c r="F3" s="87"/>
      <c r="G3" s="87"/>
      <c r="H3" s="87"/>
      <c r="I3" s="87"/>
      <c r="J3" s="87"/>
      <c r="K3" s="87"/>
      <c r="L3" s="87"/>
      <c r="M3" s="87"/>
    </row>
    <row r="6" spans="2:13" ht="14.4" x14ac:dyDescent="0.3">
      <c r="B6" s="8" t="s">
        <v>1</v>
      </c>
    </row>
    <row r="35" spans="2:7" x14ac:dyDescent="0.3">
      <c r="B35" s="5" t="s">
        <v>4</v>
      </c>
      <c r="C35" s="25"/>
    </row>
    <row r="36" spans="2:7" x14ac:dyDescent="0.3">
      <c r="B36" s="86" t="s">
        <v>420</v>
      </c>
      <c r="C36" s="86"/>
      <c r="D36" s="86"/>
      <c r="E36" s="86"/>
      <c r="F36" s="86"/>
      <c r="G36" s="86"/>
    </row>
    <row r="37" spans="2:7" x14ac:dyDescent="0.3">
      <c r="B37" s="5" t="s">
        <v>14</v>
      </c>
      <c r="C37" s="25"/>
    </row>
    <row r="60" spans="3:8" x14ac:dyDescent="0.3">
      <c r="C60" s="5"/>
      <c r="D60" s="25"/>
    </row>
    <row r="61" spans="3:8" ht="12.75" customHeight="1" x14ac:dyDescent="0.3">
      <c r="C61" s="86"/>
      <c r="D61" s="86"/>
      <c r="E61" s="86"/>
      <c r="F61" s="86"/>
      <c r="G61" s="86"/>
      <c r="H61" s="86"/>
    </row>
    <row r="62" spans="3:8" x14ac:dyDescent="0.3">
      <c r="C62" s="5"/>
      <c r="D62" s="25"/>
    </row>
    <row r="84" spans="2:2" x14ac:dyDescent="0.3">
      <c r="B84" s="1" t="s">
        <v>541</v>
      </c>
    </row>
    <row r="85" spans="2:2" x14ac:dyDescent="0.3">
      <c r="B85" s="36"/>
    </row>
  </sheetData>
  <mergeCells count="4">
    <mergeCell ref="D3:M3"/>
    <mergeCell ref="D2:M2"/>
    <mergeCell ref="B36:G36"/>
    <mergeCell ref="C61:H61"/>
  </mergeCells>
  <hyperlinks>
    <hyperlink ref="B6" location="Menú!A1" display="&lt;- Volver a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W17"/>
  <sheetViews>
    <sheetView workbookViewId="0">
      <selection activeCell="C15" sqref="C15:H15"/>
    </sheetView>
  </sheetViews>
  <sheetFormatPr baseColWidth="10" defaultColWidth="11.5546875" defaultRowHeight="13.8" x14ac:dyDescent="0.3"/>
  <cols>
    <col min="1" max="1" width="3.88671875" style="1" customWidth="1"/>
    <col min="2" max="2" width="14.88671875" style="1" customWidth="1"/>
    <col min="3" max="3" width="59.6640625" style="1" customWidth="1"/>
    <col min="4" max="4" width="14.109375" style="3" customWidth="1"/>
    <col min="5" max="5" width="20.109375" style="1" bestFit="1" customWidth="1"/>
    <col min="6" max="6" width="15.5546875" style="1" customWidth="1"/>
    <col min="7" max="7" width="15.109375" style="1" customWidth="1"/>
    <col min="8" max="8" width="13" style="1" customWidth="1"/>
    <col min="9" max="9" width="15.33203125" style="1" customWidth="1"/>
    <col min="10" max="10" width="36.33203125" style="1" customWidth="1"/>
    <col min="11" max="11" width="13.6640625" style="1" customWidth="1"/>
    <col min="12" max="16384" width="11.5546875" style="1"/>
  </cols>
  <sheetData>
    <row r="2" spans="2:14" ht="15.6" x14ac:dyDescent="0.3">
      <c r="C2" s="87" t="s">
        <v>0</v>
      </c>
      <c r="D2" s="87"/>
      <c r="E2" s="87"/>
      <c r="F2" s="87"/>
      <c r="G2" s="87"/>
      <c r="H2" s="87"/>
      <c r="I2" s="87"/>
      <c r="J2" s="87"/>
      <c r="K2" s="9"/>
      <c r="L2" s="9"/>
    </row>
    <row r="3" spans="2:14" ht="14.4" x14ac:dyDescent="0.3">
      <c r="C3" s="88" t="s">
        <v>448</v>
      </c>
      <c r="D3" s="88"/>
      <c r="E3" s="88"/>
      <c r="F3" s="88"/>
      <c r="G3" s="88"/>
      <c r="H3" s="88"/>
      <c r="I3" s="88"/>
      <c r="J3" s="88"/>
      <c r="K3" s="10"/>
      <c r="L3" s="10"/>
    </row>
    <row r="4" spans="2:14" ht="14.4" x14ac:dyDescent="0.3">
      <c r="C4" s="88" t="s">
        <v>547</v>
      </c>
      <c r="D4" s="88"/>
      <c r="E4" s="88"/>
      <c r="F4" s="88"/>
      <c r="G4" s="88"/>
      <c r="H4" s="88"/>
      <c r="I4" s="88"/>
      <c r="J4" s="88"/>
      <c r="K4" s="10"/>
      <c r="L4" s="10"/>
    </row>
    <row r="5" spans="2:14" ht="14.4" x14ac:dyDescent="0.3">
      <c r="C5" s="88" t="s">
        <v>15</v>
      </c>
      <c r="D5" s="88"/>
      <c r="E5" s="88"/>
      <c r="F5" s="88"/>
      <c r="G5" s="88"/>
      <c r="H5" s="88"/>
      <c r="I5" s="88"/>
      <c r="J5" s="88"/>
      <c r="K5" s="10"/>
      <c r="L5" s="10"/>
    </row>
    <row r="6" spans="2:14" ht="28.8" x14ac:dyDescent="0.3">
      <c r="B6" s="8" t="s">
        <v>1</v>
      </c>
      <c r="E6" s="8"/>
      <c r="F6" s="8"/>
      <c r="G6" s="3"/>
      <c r="H6" s="3"/>
      <c r="I6" s="3"/>
      <c r="J6" s="3"/>
      <c r="K6" s="3"/>
    </row>
    <row r="7" spans="2:14" ht="14.4" x14ac:dyDescent="0.3">
      <c r="B7" s="8"/>
      <c r="E7" s="8"/>
      <c r="F7" s="8"/>
      <c r="G7" s="3"/>
      <c r="H7" s="3"/>
      <c r="I7" s="3"/>
      <c r="J7" s="3"/>
      <c r="K7" s="3"/>
    </row>
    <row r="9" spans="2:14" ht="41.4" x14ac:dyDescent="0.3">
      <c r="C9" s="6" t="s">
        <v>10</v>
      </c>
      <c r="D9" s="6" t="s">
        <v>17</v>
      </c>
      <c r="E9" s="6" t="s">
        <v>13</v>
      </c>
      <c r="F9" s="6" t="s">
        <v>186</v>
      </c>
      <c r="G9" s="6" t="s">
        <v>449</v>
      </c>
      <c r="H9" s="6" t="s">
        <v>12</v>
      </c>
    </row>
    <row r="10" spans="2:14" x14ac:dyDescent="0.3">
      <c r="B10" s="36"/>
      <c r="C10" s="50" t="s">
        <v>450</v>
      </c>
      <c r="D10" s="51"/>
      <c r="E10" s="52" t="s">
        <v>458</v>
      </c>
      <c r="F10" s="53">
        <v>44524</v>
      </c>
      <c r="G10" s="54">
        <v>399137.37</v>
      </c>
      <c r="H10" s="34">
        <v>540</v>
      </c>
      <c r="K10" s="12"/>
      <c r="L10" s="12"/>
      <c r="M10" s="4"/>
      <c r="N10" s="4"/>
    </row>
    <row r="11" spans="2:14" x14ac:dyDescent="0.3">
      <c r="C11" s="93"/>
      <c r="D11" s="93"/>
      <c r="E11" s="93"/>
      <c r="F11" s="94"/>
      <c r="G11" s="60">
        <f>SUM(G10:G10)</f>
        <v>399137.37</v>
      </c>
      <c r="H11" s="7">
        <f>SUM(H10:H10)</f>
        <v>540</v>
      </c>
      <c r="I11" s="49"/>
      <c r="J11" s="11"/>
      <c r="K11" s="13"/>
      <c r="L11" s="12"/>
      <c r="M11" s="4"/>
      <c r="N11" s="4"/>
    </row>
    <row r="12" spans="2:14" x14ac:dyDescent="0.3">
      <c r="C12" s="5" t="s">
        <v>14</v>
      </c>
      <c r="F12" s="4"/>
      <c r="G12" s="4"/>
      <c r="H12" s="4"/>
      <c r="I12" s="4"/>
      <c r="J12" s="11"/>
      <c r="K12" s="13"/>
      <c r="L12" s="12"/>
      <c r="M12" s="4"/>
      <c r="N12" s="4"/>
    </row>
    <row r="13" spans="2:14" x14ac:dyDescent="0.3">
      <c r="G13" s="55"/>
      <c r="H13" s="55"/>
      <c r="I13" s="4"/>
      <c r="J13" s="11"/>
      <c r="K13" s="13"/>
      <c r="L13" s="12"/>
      <c r="M13" s="4"/>
      <c r="N13" s="4"/>
    </row>
    <row r="14" spans="2:14" x14ac:dyDescent="0.3">
      <c r="C14" s="5"/>
      <c r="D14" s="16"/>
    </row>
    <row r="15" spans="2:14" x14ac:dyDescent="0.3">
      <c r="C15" s="86"/>
      <c r="D15" s="86"/>
      <c r="E15" s="86"/>
      <c r="F15" s="86"/>
      <c r="G15" s="86"/>
      <c r="H15" s="86"/>
      <c r="I15" s="11"/>
    </row>
    <row r="16" spans="2:14" x14ac:dyDescent="0.3">
      <c r="C16" s="14"/>
      <c r="D16" s="16"/>
      <c r="G16" s="37"/>
      <c r="H16" s="4"/>
    </row>
    <row r="17" spans="3:23" x14ac:dyDescent="0.3">
      <c r="C17" s="92"/>
      <c r="D17" s="92"/>
      <c r="E17" s="92"/>
      <c r="F17" s="92"/>
      <c r="G17" s="92"/>
      <c r="H17" s="92"/>
      <c r="I17" s="11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</row>
  </sheetData>
  <mergeCells count="7">
    <mergeCell ref="C17:H17"/>
    <mergeCell ref="C2:J2"/>
    <mergeCell ref="C3:J3"/>
    <mergeCell ref="C4:J4"/>
    <mergeCell ref="C5:J5"/>
    <mergeCell ref="C11:F11"/>
    <mergeCell ref="C15:H15"/>
  </mergeCells>
  <hyperlinks>
    <hyperlink ref="B6:E6" location="Hoja3!A1" display="&lt;- Volver a índice" xr:uid="{00000000-0004-0000-0400-000000000000}"/>
    <hyperlink ref="B6" location="Menú!A1" display="&lt;- Volver a índice" xr:uid="{00000000-0004-0000-0400-000001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7"/>
  <sheetViews>
    <sheetView topLeftCell="A3" workbookViewId="0">
      <selection activeCell="B27" sqref="B27:M27"/>
    </sheetView>
  </sheetViews>
  <sheetFormatPr baseColWidth="10" defaultColWidth="11.44140625" defaultRowHeight="13.8" x14ac:dyDescent="0.3"/>
  <cols>
    <col min="1" max="1" width="5.88671875" style="1" customWidth="1"/>
    <col min="2" max="2" width="16.44140625" style="1" customWidth="1"/>
    <col min="3" max="16384" width="11.44140625" style="1"/>
  </cols>
  <sheetData>
    <row r="2" spans="2:13" ht="15.6" x14ac:dyDescent="0.3">
      <c r="D2" s="87" t="s">
        <v>0</v>
      </c>
      <c r="E2" s="87"/>
      <c r="F2" s="87"/>
      <c r="G2" s="87"/>
      <c r="H2" s="87"/>
      <c r="I2" s="87"/>
      <c r="J2" s="87"/>
      <c r="K2" s="87"/>
      <c r="L2" s="87"/>
      <c r="M2" s="87"/>
    </row>
    <row r="3" spans="2:13" ht="15.6" x14ac:dyDescent="0.3">
      <c r="D3" s="87" t="s">
        <v>451</v>
      </c>
      <c r="E3" s="87"/>
      <c r="F3" s="87"/>
      <c r="G3" s="87"/>
      <c r="H3" s="87"/>
      <c r="I3" s="87"/>
      <c r="J3" s="87"/>
      <c r="K3" s="87"/>
      <c r="L3" s="87"/>
      <c r="M3" s="87"/>
    </row>
    <row r="6" spans="2:13" ht="14.4" x14ac:dyDescent="0.3">
      <c r="B6" s="8" t="s">
        <v>1</v>
      </c>
    </row>
    <row r="26" spans="2:13" x14ac:dyDescent="0.3">
      <c r="B26" s="5" t="s">
        <v>459</v>
      </c>
    </row>
    <row r="27" spans="2:13" ht="51" customHeight="1" x14ac:dyDescent="0.3">
      <c r="B27" s="95" t="s">
        <v>548</v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</row>
  </sheetData>
  <mergeCells count="3">
    <mergeCell ref="D2:M2"/>
    <mergeCell ref="D3:M3"/>
    <mergeCell ref="B27:M27"/>
  </mergeCells>
  <hyperlinks>
    <hyperlink ref="B6" location="Menú!A1" display="&lt;- Volver a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62"/>
  <sheetViews>
    <sheetView workbookViewId="0">
      <selection sqref="A1:XFD1048576"/>
    </sheetView>
  </sheetViews>
  <sheetFormatPr baseColWidth="10" defaultColWidth="11.5546875" defaultRowHeight="13.8" x14ac:dyDescent="0.3"/>
  <cols>
    <col min="1" max="1" width="3.88671875" style="1" customWidth="1"/>
    <col min="2" max="2" width="44.5546875" style="1" customWidth="1"/>
    <col min="3" max="3" width="8.44140625" style="1" customWidth="1"/>
    <col min="4" max="4" width="14.6640625" style="1" bestFit="1" customWidth="1"/>
    <col min="5" max="5" width="14.109375" style="24" customWidth="1"/>
    <col min="6" max="6" width="20.109375" style="1" bestFit="1" customWidth="1"/>
    <col min="7" max="7" width="15.5546875" style="1" customWidth="1"/>
    <col min="8" max="8" width="15.109375" style="1" customWidth="1"/>
    <col min="9" max="9" width="13" style="1" customWidth="1"/>
    <col min="10" max="10" width="15.33203125" style="61" customWidth="1"/>
    <col min="11" max="11" width="14.33203125" style="61" bestFit="1" customWidth="1"/>
    <col min="12" max="12" width="16" style="62" bestFit="1" customWidth="1"/>
    <col min="13" max="13" width="15.109375" style="62" bestFit="1" customWidth="1"/>
    <col min="14" max="14" width="11.5546875" style="1"/>
    <col min="15" max="15" width="20.5546875" style="62" bestFit="1" customWidth="1"/>
    <col min="16" max="16384" width="11.5546875" style="1"/>
  </cols>
  <sheetData>
    <row r="1" spans="4:5" x14ac:dyDescent="0.3">
      <c r="E1" s="1"/>
    </row>
    <row r="2" spans="4:5" x14ac:dyDescent="0.3">
      <c r="D2" s="5"/>
      <c r="E2" s="25"/>
    </row>
    <row r="3" spans="4:5" x14ac:dyDescent="0.3">
      <c r="D3" s="5"/>
      <c r="E3" s="25"/>
    </row>
    <row r="4" spans="4:5" x14ac:dyDescent="0.3">
      <c r="D4" s="5"/>
      <c r="E4" s="25"/>
    </row>
    <row r="5" spans="4:5" x14ac:dyDescent="0.3">
      <c r="D5" s="5"/>
      <c r="E5" s="25"/>
    </row>
    <row r="6" spans="4:5" x14ac:dyDescent="0.3">
      <c r="D6" s="5"/>
      <c r="E6" s="25"/>
    </row>
    <row r="7" spans="4:5" x14ac:dyDescent="0.3">
      <c r="D7" s="5"/>
      <c r="E7" s="25"/>
    </row>
    <row r="8" spans="4:5" x14ac:dyDescent="0.3">
      <c r="D8" s="5"/>
      <c r="E8" s="25"/>
    </row>
    <row r="9" spans="4:5" x14ac:dyDescent="0.3">
      <c r="D9" s="5"/>
      <c r="E9" s="25"/>
    </row>
    <row r="23" spans="1:18" x14ac:dyDescent="0.3">
      <c r="B23" s="5" t="s">
        <v>4</v>
      </c>
      <c r="C23" s="25"/>
      <c r="E23" s="1"/>
    </row>
    <row r="24" spans="1:18" x14ac:dyDescent="0.3">
      <c r="B24" s="86" t="s">
        <v>420</v>
      </c>
      <c r="C24" s="86"/>
      <c r="D24" s="86"/>
      <c r="E24" s="86"/>
      <c r="F24" s="86"/>
      <c r="G24" s="86"/>
    </row>
    <row r="25" spans="1:18" x14ac:dyDescent="0.3">
      <c r="B25" s="5" t="s">
        <v>14</v>
      </c>
      <c r="C25" s="25"/>
      <c r="E25" s="1"/>
    </row>
    <row r="26" spans="1:18" customFormat="1" ht="14.4" x14ac:dyDescent="0.3">
      <c r="D26" s="23"/>
      <c r="E26" s="26"/>
      <c r="F26" s="26"/>
      <c r="G26" s="26"/>
      <c r="J26" s="26"/>
      <c r="K26" s="26"/>
      <c r="L26" s="63"/>
      <c r="M26" s="63"/>
      <c r="N26" s="27"/>
      <c r="O26" s="63"/>
      <c r="P26" s="28"/>
      <c r="Q26" s="28"/>
      <c r="R26" s="28"/>
    </row>
    <row r="27" spans="1:18" s="11" customFormat="1" ht="41.4" x14ac:dyDescent="0.3">
      <c r="A27" s="64" t="s">
        <v>212</v>
      </c>
      <c r="B27" s="64" t="s">
        <v>213</v>
      </c>
      <c r="C27" s="64" t="s">
        <v>214</v>
      </c>
      <c r="D27" s="65" t="s">
        <v>215</v>
      </c>
      <c r="E27" s="66" t="s">
        <v>216</v>
      </c>
      <c r="F27" s="66" t="s">
        <v>217</v>
      </c>
      <c r="G27" s="66" t="s">
        <v>421</v>
      </c>
      <c r="H27" s="64" t="s">
        <v>218</v>
      </c>
      <c r="I27" s="64" t="s">
        <v>219</v>
      </c>
      <c r="J27" s="67" t="s">
        <v>220</v>
      </c>
      <c r="K27" s="66" t="s">
        <v>221</v>
      </c>
      <c r="L27" s="68" t="s">
        <v>222</v>
      </c>
      <c r="M27" s="69" t="s">
        <v>223</v>
      </c>
      <c r="N27" s="70" t="s">
        <v>224</v>
      </c>
      <c r="O27" s="68" t="s">
        <v>225</v>
      </c>
      <c r="P27" s="71" t="s">
        <v>226</v>
      </c>
      <c r="Q27" s="71" t="s">
        <v>227</v>
      </c>
      <c r="R27" s="72" t="s">
        <v>228</v>
      </c>
    </row>
    <row r="28" spans="1:18" x14ac:dyDescent="0.3">
      <c r="A28" t="s">
        <v>418</v>
      </c>
      <c r="B28" t="s">
        <v>187</v>
      </c>
      <c r="C28" t="s">
        <v>542</v>
      </c>
      <c r="D28" s="23">
        <v>41876</v>
      </c>
      <c r="E28" s="30">
        <v>2014</v>
      </c>
      <c r="F28" s="30">
        <v>8</v>
      </c>
      <c r="G28" s="29" t="s">
        <v>549</v>
      </c>
      <c r="H28" t="s">
        <v>211</v>
      </c>
      <c r="I28" s="23" t="s">
        <v>550</v>
      </c>
      <c r="J28" s="23">
        <v>41884</v>
      </c>
      <c r="K28" s="23">
        <v>41890</v>
      </c>
      <c r="L28" s="73">
        <v>2191327.1900000148</v>
      </c>
      <c r="M28" s="73">
        <v>1721707.5700000101</v>
      </c>
      <c r="N28" s="74">
        <v>0.78569169307847564</v>
      </c>
      <c r="O28" s="73">
        <v>1721707.5700000101</v>
      </c>
      <c r="P28" s="75">
        <v>5</v>
      </c>
      <c r="Q28" s="75">
        <v>1</v>
      </c>
      <c r="R28" s="75">
        <v>6</v>
      </c>
    </row>
    <row r="29" spans="1:18" x14ac:dyDescent="0.3">
      <c r="A29" t="s">
        <v>417</v>
      </c>
      <c r="B29" t="s">
        <v>189</v>
      </c>
      <c r="C29" t="s">
        <v>542</v>
      </c>
      <c r="D29" s="23">
        <v>41350</v>
      </c>
      <c r="E29" s="30">
        <v>2013</v>
      </c>
      <c r="F29" s="30">
        <v>3</v>
      </c>
      <c r="G29" s="29" t="s">
        <v>551</v>
      </c>
      <c r="H29" t="s">
        <v>211</v>
      </c>
      <c r="I29" s="23" t="s">
        <v>552</v>
      </c>
      <c r="J29" s="23">
        <v>41365</v>
      </c>
      <c r="K29" s="23">
        <v>41365</v>
      </c>
      <c r="L29" s="73">
        <v>56325026.090002939</v>
      </c>
      <c r="M29" s="73">
        <v>53547613.940000214</v>
      </c>
      <c r="N29" s="74">
        <v>0.95068955413239153</v>
      </c>
      <c r="O29" s="73">
        <v>53547613.940000214</v>
      </c>
      <c r="P29" s="75">
        <v>6</v>
      </c>
      <c r="Q29" s="75">
        <v>3</v>
      </c>
      <c r="R29" s="75">
        <v>9</v>
      </c>
    </row>
    <row r="30" spans="1:18" x14ac:dyDescent="0.3">
      <c r="A30" t="s">
        <v>385</v>
      </c>
      <c r="B30" t="s">
        <v>22</v>
      </c>
      <c r="C30" t="s">
        <v>543</v>
      </c>
      <c r="D30" s="23">
        <v>43489</v>
      </c>
      <c r="E30" s="30">
        <v>2019</v>
      </c>
      <c r="F30" s="30">
        <v>1</v>
      </c>
      <c r="G30" s="29" t="s">
        <v>553</v>
      </c>
      <c r="H30" t="s">
        <v>211</v>
      </c>
      <c r="I30" s="23" t="s">
        <v>554</v>
      </c>
      <c r="J30" s="23">
        <v>43587</v>
      </c>
      <c r="K30" s="23">
        <v>43598</v>
      </c>
      <c r="L30" s="73">
        <v>114084.64</v>
      </c>
      <c r="M30" s="73">
        <v>51175.820000000007</v>
      </c>
      <c r="N30" s="74">
        <v>0.448577652521847</v>
      </c>
      <c r="O30" s="73">
        <v>51175.820000000007</v>
      </c>
      <c r="P30" s="75">
        <v>58</v>
      </c>
      <c r="Q30" s="75">
        <v>9</v>
      </c>
      <c r="R30" s="75">
        <v>67</v>
      </c>
    </row>
    <row r="31" spans="1:18" x14ac:dyDescent="0.3">
      <c r="A31" t="s">
        <v>397</v>
      </c>
      <c r="B31" t="s">
        <v>198</v>
      </c>
      <c r="C31" t="s">
        <v>543</v>
      </c>
      <c r="D31" s="23">
        <v>43810</v>
      </c>
      <c r="E31" s="30">
        <v>2019</v>
      </c>
      <c r="F31" s="30">
        <v>12</v>
      </c>
      <c r="G31" s="29" t="s">
        <v>555</v>
      </c>
      <c r="H31" t="s">
        <v>211</v>
      </c>
      <c r="I31" s="23" t="s">
        <v>556</v>
      </c>
      <c r="J31" s="23">
        <v>43871</v>
      </c>
      <c r="K31" s="23">
        <v>43878</v>
      </c>
      <c r="L31" s="73">
        <v>42209.780000000013</v>
      </c>
      <c r="M31" s="73">
        <v>3042.8200000000011</v>
      </c>
      <c r="N31" s="74">
        <v>7.2088032678682523E-2</v>
      </c>
      <c r="O31" s="73">
        <v>3042.8200000000011</v>
      </c>
      <c r="P31" s="75">
        <v>36</v>
      </c>
      <c r="Q31" s="75">
        <v>5</v>
      </c>
      <c r="R31" s="75">
        <v>41</v>
      </c>
    </row>
    <row r="32" spans="1:18" x14ac:dyDescent="0.3">
      <c r="A32" t="s">
        <v>256</v>
      </c>
      <c r="B32" t="s">
        <v>87</v>
      </c>
      <c r="C32" t="s">
        <v>543</v>
      </c>
      <c r="D32" s="23">
        <v>42506</v>
      </c>
      <c r="E32" s="30">
        <v>2016</v>
      </c>
      <c r="F32" s="30">
        <v>5</v>
      </c>
      <c r="G32" s="29" t="s">
        <v>557</v>
      </c>
      <c r="H32" t="s">
        <v>211</v>
      </c>
      <c r="I32" s="23" t="s">
        <v>558</v>
      </c>
      <c r="J32" s="23">
        <v>42846</v>
      </c>
      <c r="K32" s="23">
        <v>42870</v>
      </c>
      <c r="L32" s="73">
        <v>33761.529999999977</v>
      </c>
      <c r="M32" s="73">
        <v>14458.239999999991</v>
      </c>
      <c r="N32" s="74">
        <v>0.42824599477571074</v>
      </c>
      <c r="O32" s="73">
        <v>12500.14</v>
      </c>
      <c r="P32" s="75">
        <v>222</v>
      </c>
      <c r="Q32" s="75">
        <v>12</v>
      </c>
      <c r="R32" s="75">
        <v>234</v>
      </c>
    </row>
    <row r="33" spans="1:18" x14ac:dyDescent="0.3">
      <c r="A33" t="s">
        <v>381</v>
      </c>
      <c r="B33" t="s">
        <v>174</v>
      </c>
      <c r="C33" t="s">
        <v>543</v>
      </c>
      <c r="D33" s="23">
        <v>43272</v>
      </c>
      <c r="E33" s="30">
        <v>2018</v>
      </c>
      <c r="F33" s="30">
        <v>6</v>
      </c>
      <c r="G33" s="29" t="s">
        <v>559</v>
      </c>
      <c r="H33" t="s">
        <v>211</v>
      </c>
      <c r="I33" s="23" t="s">
        <v>560</v>
      </c>
      <c r="J33" s="23">
        <v>43390</v>
      </c>
      <c r="K33" s="23">
        <v>43416</v>
      </c>
      <c r="L33" s="73">
        <v>114206.13</v>
      </c>
      <c r="M33" s="73">
        <v>72248.459999999992</v>
      </c>
      <c r="N33" s="74">
        <v>0.63261455405239619</v>
      </c>
      <c r="O33" s="73">
        <v>72083.859999999986</v>
      </c>
      <c r="P33" s="75">
        <v>64</v>
      </c>
      <c r="Q33" s="75">
        <v>18</v>
      </c>
      <c r="R33" s="75">
        <v>82</v>
      </c>
    </row>
    <row r="34" spans="1:18" x14ac:dyDescent="0.3">
      <c r="A34" t="s">
        <v>398</v>
      </c>
      <c r="B34" t="s">
        <v>207</v>
      </c>
      <c r="C34" t="s">
        <v>543</v>
      </c>
      <c r="D34" s="23">
        <v>44013</v>
      </c>
      <c r="E34" s="30">
        <v>2020</v>
      </c>
      <c r="F34" s="30">
        <v>7</v>
      </c>
      <c r="G34" s="29" t="s">
        <v>561</v>
      </c>
      <c r="H34" t="s">
        <v>211</v>
      </c>
      <c r="I34" s="23" t="s">
        <v>562</v>
      </c>
      <c r="J34" s="23">
        <v>44061</v>
      </c>
      <c r="K34" s="23">
        <v>44062</v>
      </c>
      <c r="L34" s="73">
        <v>173862.03999999951</v>
      </c>
      <c r="M34" s="73">
        <v>43302.499999999884</v>
      </c>
      <c r="N34" s="74">
        <v>0.24906241753519057</v>
      </c>
      <c r="O34" s="73">
        <v>40994.909999999909</v>
      </c>
      <c r="P34" s="75">
        <v>27</v>
      </c>
      <c r="Q34" s="75">
        <v>6</v>
      </c>
      <c r="R34" s="75">
        <v>33</v>
      </c>
    </row>
    <row r="35" spans="1:18" x14ac:dyDescent="0.3">
      <c r="A35" t="s">
        <v>487</v>
      </c>
      <c r="B35" t="s">
        <v>423</v>
      </c>
      <c r="C35" t="s">
        <v>543</v>
      </c>
      <c r="D35" s="23">
        <v>44103</v>
      </c>
      <c r="E35" s="30">
        <v>2020</v>
      </c>
      <c r="F35" s="30">
        <v>9</v>
      </c>
      <c r="G35" s="29" t="s">
        <v>563</v>
      </c>
      <c r="H35" t="s">
        <v>211</v>
      </c>
      <c r="I35" s="23" t="s">
        <v>564</v>
      </c>
      <c r="J35" s="23">
        <v>44203</v>
      </c>
      <c r="K35" s="23">
        <v>44214</v>
      </c>
      <c r="L35" s="73">
        <v>1376822.3000000019</v>
      </c>
      <c r="M35" s="73">
        <v>246669.90000000031</v>
      </c>
      <c r="N35" s="74">
        <v>0.17915885005639434</v>
      </c>
      <c r="O35" s="73">
        <v>240515.73000000021</v>
      </c>
      <c r="P35" s="75">
        <v>60</v>
      </c>
      <c r="Q35" s="75">
        <v>7</v>
      </c>
      <c r="R35" s="75">
        <v>67</v>
      </c>
    </row>
    <row r="36" spans="1:18" x14ac:dyDescent="0.3">
      <c r="A36" t="s">
        <v>382</v>
      </c>
      <c r="B36" t="s">
        <v>183</v>
      </c>
      <c r="C36" t="s">
        <v>543</v>
      </c>
      <c r="D36" s="23">
        <v>43385</v>
      </c>
      <c r="E36" s="30">
        <v>2018</v>
      </c>
      <c r="F36" s="30">
        <v>10</v>
      </c>
      <c r="G36" s="29" t="s">
        <v>565</v>
      </c>
      <c r="H36" t="s">
        <v>211</v>
      </c>
      <c r="I36" s="23" t="s">
        <v>566</v>
      </c>
      <c r="J36" s="23">
        <v>43496</v>
      </c>
      <c r="K36" s="23">
        <v>43507</v>
      </c>
      <c r="L36" s="73">
        <v>533839.49000000011</v>
      </c>
      <c r="M36" s="73">
        <v>226286.14</v>
      </c>
      <c r="N36" s="74">
        <v>0.42388422782286106</v>
      </c>
      <c r="O36" s="73">
        <v>211444.8599999999</v>
      </c>
      <c r="P36" s="75">
        <v>64</v>
      </c>
      <c r="Q36" s="75">
        <v>9</v>
      </c>
      <c r="R36" s="75">
        <v>73</v>
      </c>
    </row>
    <row r="37" spans="1:18" x14ac:dyDescent="0.3">
      <c r="A37" t="s">
        <v>289</v>
      </c>
      <c r="B37" t="s">
        <v>141</v>
      </c>
      <c r="C37" t="s">
        <v>543</v>
      </c>
      <c r="D37" s="23">
        <v>42733</v>
      </c>
      <c r="E37" s="30">
        <v>2016</v>
      </c>
      <c r="F37" s="30">
        <v>12</v>
      </c>
      <c r="G37" s="29" t="s">
        <v>567</v>
      </c>
      <c r="H37" t="s">
        <v>211</v>
      </c>
      <c r="I37" s="23" t="s">
        <v>568</v>
      </c>
      <c r="J37" s="23">
        <v>42983</v>
      </c>
      <c r="K37" s="23">
        <v>42999</v>
      </c>
      <c r="L37" s="73">
        <v>5526.4</v>
      </c>
      <c r="M37" s="73">
        <v>4118.3099999999986</v>
      </c>
      <c r="N37" s="74">
        <v>0.74520664447017926</v>
      </c>
      <c r="O37" s="73">
        <v>4118.3099999999986</v>
      </c>
      <c r="P37" s="75">
        <v>165</v>
      </c>
      <c r="Q37" s="75">
        <v>6</v>
      </c>
      <c r="R37" s="75">
        <v>171</v>
      </c>
    </row>
    <row r="38" spans="1:18" x14ac:dyDescent="0.3">
      <c r="A38" t="s">
        <v>488</v>
      </c>
      <c r="B38" t="s">
        <v>454</v>
      </c>
      <c r="C38" t="s">
        <v>543</v>
      </c>
      <c r="D38" s="23">
        <v>44832</v>
      </c>
      <c r="E38" s="30">
        <v>2022</v>
      </c>
      <c r="F38" s="30">
        <v>9</v>
      </c>
      <c r="G38" s="29" t="s">
        <v>569</v>
      </c>
      <c r="H38" t="s">
        <v>211</v>
      </c>
      <c r="I38" s="23" t="s">
        <v>570</v>
      </c>
      <c r="J38" s="23">
        <v>44987</v>
      </c>
      <c r="K38" s="23">
        <v>44992</v>
      </c>
      <c r="L38" s="73">
        <v>884758.09999999986</v>
      </c>
      <c r="M38" s="73">
        <v>175757.64999999959</v>
      </c>
      <c r="N38" s="74">
        <v>0.19865051249601401</v>
      </c>
      <c r="O38" s="73">
        <v>163786.12999999989</v>
      </c>
      <c r="P38" s="75">
        <v>99</v>
      </c>
      <c r="Q38" s="75">
        <v>4</v>
      </c>
      <c r="R38" s="75">
        <v>103</v>
      </c>
    </row>
    <row r="39" spans="1:18" x14ac:dyDescent="0.3">
      <c r="A39" t="s">
        <v>300</v>
      </c>
      <c r="B39" t="s">
        <v>75</v>
      </c>
      <c r="C39" t="s">
        <v>543</v>
      </c>
      <c r="D39" s="23">
        <v>42451</v>
      </c>
      <c r="E39" s="30">
        <v>2016</v>
      </c>
      <c r="F39" s="30">
        <v>3</v>
      </c>
      <c r="G39" s="29" t="s">
        <v>571</v>
      </c>
      <c r="H39" t="s">
        <v>211</v>
      </c>
      <c r="I39" s="23" t="s">
        <v>572</v>
      </c>
      <c r="J39" s="23">
        <v>42695</v>
      </c>
      <c r="K39" s="23">
        <v>42716</v>
      </c>
      <c r="L39" s="73">
        <v>82567.53</v>
      </c>
      <c r="M39" s="73">
        <v>34709.06</v>
      </c>
      <c r="N39" s="74">
        <v>0.42037178537374192</v>
      </c>
      <c r="O39" s="73">
        <v>34709.06</v>
      </c>
      <c r="P39" s="75">
        <v>152</v>
      </c>
      <c r="Q39" s="75">
        <v>16</v>
      </c>
      <c r="R39" s="75">
        <v>168</v>
      </c>
    </row>
    <row r="40" spans="1:18" x14ac:dyDescent="0.3">
      <c r="A40" t="s">
        <v>489</v>
      </c>
      <c r="B40" t="s">
        <v>460</v>
      </c>
      <c r="C40" t="s">
        <v>543</v>
      </c>
      <c r="D40" s="23">
        <v>44916</v>
      </c>
      <c r="E40" s="30">
        <v>2022</v>
      </c>
      <c r="F40" s="30">
        <v>12</v>
      </c>
      <c r="G40" s="29" t="s">
        <v>573</v>
      </c>
      <c r="H40" t="s">
        <v>211</v>
      </c>
      <c r="I40" s="23" t="s">
        <v>574</v>
      </c>
      <c r="J40" s="23">
        <v>45071</v>
      </c>
      <c r="K40" s="23">
        <v>45071</v>
      </c>
      <c r="L40" s="73">
        <v>354596.48</v>
      </c>
      <c r="M40" s="73">
        <v>6759.18</v>
      </c>
      <c r="N40" s="74">
        <v>1.9061610538265921E-2</v>
      </c>
      <c r="O40" s="73">
        <v>4000</v>
      </c>
      <c r="P40" s="75">
        <v>100</v>
      </c>
      <c r="Q40" s="75">
        <v>4</v>
      </c>
      <c r="R40" s="75">
        <v>104</v>
      </c>
    </row>
    <row r="41" spans="1:18" x14ac:dyDescent="0.3">
      <c r="A41" t="s">
        <v>261</v>
      </c>
      <c r="B41" t="s">
        <v>116</v>
      </c>
      <c r="C41" t="s">
        <v>543</v>
      </c>
      <c r="D41" s="23">
        <v>42550</v>
      </c>
      <c r="E41" s="30">
        <v>2016</v>
      </c>
      <c r="F41" s="30">
        <v>6</v>
      </c>
      <c r="G41" s="29" t="s">
        <v>575</v>
      </c>
      <c r="H41" t="s">
        <v>211</v>
      </c>
      <c r="I41" s="23" t="s">
        <v>576</v>
      </c>
      <c r="J41" s="23">
        <v>42866</v>
      </c>
      <c r="K41" s="23">
        <v>42884</v>
      </c>
      <c r="L41" s="73">
        <v>12090.48</v>
      </c>
      <c r="M41" s="73">
        <v>6045.2399999999989</v>
      </c>
      <c r="N41" s="74">
        <v>0.49999999999999994</v>
      </c>
      <c r="O41" s="73">
        <v>5297.29</v>
      </c>
      <c r="P41" s="75">
        <v>199</v>
      </c>
      <c r="Q41" s="75">
        <v>17</v>
      </c>
      <c r="R41" s="75">
        <v>216</v>
      </c>
    </row>
    <row r="42" spans="1:18" x14ac:dyDescent="0.3">
      <c r="A42" t="s">
        <v>248</v>
      </c>
      <c r="B42" t="s">
        <v>31</v>
      </c>
      <c r="C42" t="s">
        <v>543</v>
      </c>
      <c r="D42" s="23">
        <v>41666</v>
      </c>
      <c r="E42" s="30">
        <v>2014</v>
      </c>
      <c r="F42" s="30">
        <v>1</v>
      </c>
      <c r="G42" s="29" t="s">
        <v>577</v>
      </c>
      <c r="H42" t="s">
        <v>211</v>
      </c>
      <c r="I42" s="23" t="s">
        <v>578</v>
      </c>
      <c r="J42" s="23">
        <v>42065</v>
      </c>
      <c r="K42" s="23">
        <v>42069</v>
      </c>
      <c r="L42" s="73">
        <v>37705.929999999993</v>
      </c>
      <c r="M42" s="73">
        <v>37705.929999999993</v>
      </c>
      <c r="N42" s="74">
        <v>1</v>
      </c>
      <c r="O42" s="73">
        <v>37705.929999999993</v>
      </c>
      <c r="P42" s="75">
        <v>257</v>
      </c>
      <c r="Q42" s="75">
        <v>16</v>
      </c>
      <c r="R42" s="75">
        <v>273</v>
      </c>
    </row>
    <row r="43" spans="1:18" x14ac:dyDescent="0.3">
      <c r="A43" t="s">
        <v>349</v>
      </c>
      <c r="B43" t="s">
        <v>71</v>
      </c>
      <c r="C43" t="s">
        <v>543</v>
      </c>
      <c r="D43" s="23">
        <v>42445</v>
      </c>
      <c r="E43" s="30">
        <v>2016</v>
      </c>
      <c r="F43" s="30">
        <v>3</v>
      </c>
      <c r="G43" s="29" t="s">
        <v>571</v>
      </c>
      <c r="H43" t="s">
        <v>211</v>
      </c>
      <c r="I43" s="23" t="s">
        <v>579</v>
      </c>
      <c r="J43" s="23">
        <v>42601</v>
      </c>
      <c r="K43" s="23">
        <v>42625</v>
      </c>
      <c r="L43" s="73">
        <v>35487.620000000003</v>
      </c>
      <c r="M43" s="73">
        <v>31387.62</v>
      </c>
      <c r="N43" s="74">
        <v>0.8844667520673406</v>
      </c>
      <c r="O43" s="73">
        <v>28387.62</v>
      </c>
      <c r="P43" s="75">
        <v>91</v>
      </c>
      <c r="Q43" s="75">
        <v>18</v>
      </c>
      <c r="R43" s="75">
        <v>109</v>
      </c>
    </row>
    <row r="44" spans="1:18" x14ac:dyDescent="0.3">
      <c r="A44" t="s">
        <v>404</v>
      </c>
      <c r="B44" t="s">
        <v>54</v>
      </c>
      <c r="C44" t="s">
        <v>543</v>
      </c>
      <c r="D44" s="23">
        <v>42240</v>
      </c>
      <c r="E44" s="30">
        <v>2015</v>
      </c>
      <c r="F44" s="30">
        <v>8</v>
      </c>
      <c r="G44" s="29" t="s">
        <v>580</v>
      </c>
      <c r="H44" t="s">
        <v>211</v>
      </c>
      <c r="I44" s="23" t="s">
        <v>581</v>
      </c>
      <c r="J44" s="23">
        <v>42265</v>
      </c>
      <c r="K44" s="23">
        <v>42268</v>
      </c>
      <c r="L44" s="73">
        <v>9429312.8199999183</v>
      </c>
      <c r="M44" s="73">
        <v>7872238.7400001241</v>
      </c>
      <c r="N44" s="74">
        <v>0.83486876406335964</v>
      </c>
      <c r="O44" s="73">
        <v>7747351.8600001149</v>
      </c>
      <c r="P44" s="75">
        <v>10</v>
      </c>
      <c r="Q44" s="75">
        <v>9</v>
      </c>
      <c r="R44" s="75">
        <v>19</v>
      </c>
    </row>
    <row r="45" spans="1:18" customFormat="1" x14ac:dyDescent="0.3">
      <c r="A45" t="s">
        <v>352</v>
      </c>
      <c r="B45" t="s">
        <v>168</v>
      </c>
      <c r="C45" t="s">
        <v>543</v>
      </c>
      <c r="D45" s="23">
        <v>43098</v>
      </c>
      <c r="E45" s="30">
        <v>2017</v>
      </c>
      <c r="F45" s="30">
        <v>12</v>
      </c>
      <c r="G45" s="29" t="s">
        <v>582</v>
      </c>
      <c r="H45" t="s">
        <v>211</v>
      </c>
      <c r="I45" s="23" t="s">
        <v>583</v>
      </c>
      <c r="J45" s="23">
        <v>43250</v>
      </c>
      <c r="K45" s="23">
        <v>43269</v>
      </c>
      <c r="L45" s="73">
        <v>553965.71000000124</v>
      </c>
      <c r="M45" s="73">
        <v>95011.359999999986</v>
      </c>
      <c r="N45" s="74">
        <v>0.17151126556190593</v>
      </c>
      <c r="O45" s="73">
        <v>90386.9</v>
      </c>
      <c r="P45" s="75">
        <v>90</v>
      </c>
      <c r="Q45" s="75">
        <v>11</v>
      </c>
      <c r="R45" s="75">
        <v>101</v>
      </c>
    </row>
    <row r="46" spans="1:18" ht="14.7" customHeight="1" x14ac:dyDescent="0.3">
      <c r="A46" t="s">
        <v>369</v>
      </c>
      <c r="B46" t="s">
        <v>193</v>
      </c>
      <c r="C46" t="s">
        <v>543</v>
      </c>
      <c r="D46" s="23">
        <v>43615</v>
      </c>
      <c r="E46" s="30">
        <v>2019</v>
      </c>
      <c r="F46" s="30">
        <v>5</v>
      </c>
      <c r="G46" s="29" t="s">
        <v>584</v>
      </c>
      <c r="H46" t="s">
        <v>211</v>
      </c>
      <c r="I46" s="23" t="s">
        <v>585</v>
      </c>
      <c r="J46" s="23">
        <v>43727</v>
      </c>
      <c r="K46" s="23">
        <v>43738</v>
      </c>
      <c r="L46" s="73">
        <v>36725.1</v>
      </c>
      <c r="M46" s="73">
        <v>6286.78</v>
      </c>
      <c r="N46" s="74">
        <v>0.17118482999365556</v>
      </c>
      <c r="O46" s="73">
        <v>6286.78</v>
      </c>
      <c r="P46" s="75">
        <v>71</v>
      </c>
      <c r="Q46" s="75">
        <v>8</v>
      </c>
      <c r="R46" s="75">
        <v>79</v>
      </c>
    </row>
    <row r="47" spans="1:18" x14ac:dyDescent="0.3">
      <c r="A47" t="s">
        <v>490</v>
      </c>
      <c r="B47" t="s">
        <v>424</v>
      </c>
      <c r="C47" t="s">
        <v>543</v>
      </c>
      <c r="D47" s="23">
        <v>44077</v>
      </c>
      <c r="E47" s="30">
        <v>2020</v>
      </c>
      <c r="F47" s="30">
        <v>9</v>
      </c>
      <c r="G47" s="29" t="s">
        <v>563</v>
      </c>
      <c r="H47" t="s">
        <v>211</v>
      </c>
      <c r="I47" s="23" t="s">
        <v>586</v>
      </c>
      <c r="J47" s="23">
        <v>44203</v>
      </c>
      <c r="K47" s="23">
        <v>44214</v>
      </c>
      <c r="L47" s="73">
        <v>73478.830000000075</v>
      </c>
      <c r="M47" s="73">
        <v>20576.5</v>
      </c>
      <c r="N47" s="74">
        <v>0.2800330380872964</v>
      </c>
      <c r="O47" s="73">
        <v>17953.91</v>
      </c>
      <c r="P47" s="75">
        <v>80</v>
      </c>
      <c r="Q47" s="75">
        <v>5</v>
      </c>
      <c r="R47" s="75">
        <v>85</v>
      </c>
    </row>
    <row r="48" spans="1:18" x14ac:dyDescent="0.3">
      <c r="A48" t="s">
        <v>491</v>
      </c>
      <c r="B48" t="s">
        <v>425</v>
      </c>
      <c r="C48" t="s">
        <v>543</v>
      </c>
      <c r="D48" s="23">
        <v>43880</v>
      </c>
      <c r="E48" s="30">
        <v>2020</v>
      </c>
      <c r="F48" s="30">
        <v>2</v>
      </c>
      <c r="G48" s="29" t="s">
        <v>587</v>
      </c>
      <c r="H48" t="s">
        <v>211</v>
      </c>
      <c r="I48" s="23" t="s">
        <v>588</v>
      </c>
      <c r="J48" s="23">
        <v>44222</v>
      </c>
      <c r="K48" s="23">
        <v>44235</v>
      </c>
      <c r="L48" s="73">
        <v>113930.04</v>
      </c>
      <c r="M48" s="73">
        <v>12303</v>
      </c>
      <c r="N48" s="74">
        <v>0.10798732274648548</v>
      </c>
      <c r="O48" s="73">
        <v>11511</v>
      </c>
      <c r="P48" s="75">
        <v>227</v>
      </c>
      <c r="Q48" s="75">
        <v>6</v>
      </c>
      <c r="R48" s="75">
        <v>233</v>
      </c>
    </row>
    <row r="49" spans="1:18" x14ac:dyDescent="0.3">
      <c r="A49" t="s">
        <v>492</v>
      </c>
      <c r="B49" t="s">
        <v>441</v>
      </c>
      <c r="C49" t="s">
        <v>543</v>
      </c>
      <c r="D49" s="23">
        <v>44714</v>
      </c>
      <c r="E49" s="30">
        <v>2022</v>
      </c>
      <c r="F49" s="30">
        <v>6</v>
      </c>
      <c r="G49" s="29" t="s">
        <v>589</v>
      </c>
      <c r="H49" t="s">
        <v>211</v>
      </c>
      <c r="I49" s="23" t="s">
        <v>590</v>
      </c>
      <c r="J49" s="23">
        <v>44764</v>
      </c>
      <c r="K49" s="23">
        <v>44770</v>
      </c>
      <c r="L49" s="73">
        <v>2210273.9300000002</v>
      </c>
      <c r="M49" s="73">
        <v>272719.45999999979</v>
      </c>
      <c r="N49" s="74">
        <v>0.12338717671976512</v>
      </c>
      <c r="O49" s="73">
        <v>269080.33999999991</v>
      </c>
      <c r="P49" s="75">
        <v>34</v>
      </c>
      <c r="Q49" s="75">
        <v>2</v>
      </c>
      <c r="R49" s="75">
        <v>36</v>
      </c>
    </row>
    <row r="50" spans="1:18" x14ac:dyDescent="0.3">
      <c r="A50" t="s">
        <v>370</v>
      </c>
      <c r="B50" t="s">
        <v>167</v>
      </c>
      <c r="C50" t="s">
        <v>543</v>
      </c>
      <c r="D50" s="23">
        <v>43097</v>
      </c>
      <c r="E50" s="30">
        <v>2017</v>
      </c>
      <c r="F50" s="30">
        <v>12</v>
      </c>
      <c r="G50" s="29" t="s">
        <v>582</v>
      </c>
      <c r="H50" t="s">
        <v>211</v>
      </c>
      <c r="I50" s="23" t="s">
        <v>591</v>
      </c>
      <c r="J50" s="23">
        <v>43217</v>
      </c>
      <c r="K50" s="23">
        <v>43241</v>
      </c>
      <c r="L50" s="73">
        <v>208701.7399999999</v>
      </c>
      <c r="M50" s="73">
        <v>75532.940000000031</v>
      </c>
      <c r="N50" s="74">
        <v>0.36191811338036795</v>
      </c>
      <c r="O50" s="73">
        <v>69154.61</v>
      </c>
      <c r="P50" s="75">
        <v>71</v>
      </c>
      <c r="Q50" s="75">
        <v>11</v>
      </c>
      <c r="R50" s="75">
        <v>82</v>
      </c>
    </row>
    <row r="51" spans="1:18" x14ac:dyDescent="0.3">
      <c r="A51" t="s">
        <v>386</v>
      </c>
      <c r="B51" t="s">
        <v>148</v>
      </c>
      <c r="C51" t="s">
        <v>543</v>
      </c>
      <c r="D51" s="23">
        <v>42909</v>
      </c>
      <c r="E51" s="30">
        <v>2017</v>
      </c>
      <c r="F51" s="30">
        <v>6</v>
      </c>
      <c r="G51" s="29" t="s">
        <v>592</v>
      </c>
      <c r="H51" t="s">
        <v>211</v>
      </c>
      <c r="I51" s="23" t="s">
        <v>593</v>
      </c>
      <c r="J51" s="23">
        <v>43006</v>
      </c>
      <c r="K51" s="23">
        <v>43024</v>
      </c>
      <c r="L51" s="73">
        <v>350984.8</v>
      </c>
      <c r="M51" s="73">
        <v>44363.360000000008</v>
      </c>
      <c r="N51" s="74">
        <v>0.12639681262550403</v>
      </c>
      <c r="O51" s="73">
        <v>44363.360000000008</v>
      </c>
      <c r="P51" s="75">
        <v>58</v>
      </c>
      <c r="Q51" s="75">
        <v>10</v>
      </c>
      <c r="R51" s="75">
        <v>68</v>
      </c>
    </row>
    <row r="52" spans="1:18" x14ac:dyDescent="0.3">
      <c r="A52" t="s">
        <v>266</v>
      </c>
      <c r="B52" t="s">
        <v>103</v>
      </c>
      <c r="C52" t="s">
        <v>543</v>
      </c>
      <c r="D52" s="23">
        <v>42535</v>
      </c>
      <c r="E52" s="30">
        <v>2016</v>
      </c>
      <c r="F52" s="30">
        <v>6</v>
      </c>
      <c r="G52" s="29" t="s">
        <v>575</v>
      </c>
      <c r="H52" t="s">
        <v>211</v>
      </c>
      <c r="I52" s="23" t="s">
        <v>594</v>
      </c>
      <c r="J52" s="23">
        <v>42832</v>
      </c>
      <c r="K52" s="23">
        <v>42857</v>
      </c>
      <c r="L52" s="73">
        <v>2301.5600000000009</v>
      </c>
      <c r="M52" s="73">
        <v>1145.96</v>
      </c>
      <c r="N52" s="74">
        <v>0.49790576826152677</v>
      </c>
      <c r="O52" s="73">
        <v>1137.77</v>
      </c>
      <c r="P52" s="75">
        <v>192</v>
      </c>
      <c r="Q52" s="75">
        <v>13</v>
      </c>
      <c r="R52" s="75">
        <v>205</v>
      </c>
    </row>
    <row r="53" spans="1:18" x14ac:dyDescent="0.3">
      <c r="A53" t="s">
        <v>409</v>
      </c>
      <c r="B53" t="s">
        <v>41</v>
      </c>
      <c r="C53" t="s">
        <v>543</v>
      </c>
      <c r="D53" s="23">
        <v>41800</v>
      </c>
      <c r="E53" s="30">
        <v>2014</v>
      </c>
      <c r="F53" s="30">
        <v>6</v>
      </c>
      <c r="G53" s="29" t="s">
        <v>595</v>
      </c>
      <c r="H53" t="s">
        <v>211</v>
      </c>
      <c r="I53" s="23" t="s">
        <v>596</v>
      </c>
      <c r="J53" s="23">
        <v>41820</v>
      </c>
      <c r="K53" s="23">
        <v>41820</v>
      </c>
      <c r="L53" s="73">
        <v>896591.60000003036</v>
      </c>
      <c r="M53" s="73">
        <v>605427.72000000265</v>
      </c>
      <c r="N53" s="74">
        <v>0.6752547313626206</v>
      </c>
      <c r="O53" s="73">
        <v>605427.72000000265</v>
      </c>
      <c r="P53" s="75">
        <v>5</v>
      </c>
      <c r="Q53" s="75">
        <v>9</v>
      </c>
      <c r="R53" s="75">
        <v>14</v>
      </c>
    </row>
    <row r="54" spans="1:18" x14ac:dyDescent="0.3">
      <c r="A54" t="s">
        <v>339</v>
      </c>
      <c r="B54" t="s">
        <v>42</v>
      </c>
      <c r="C54" t="s">
        <v>543</v>
      </c>
      <c r="D54" s="23">
        <v>41809</v>
      </c>
      <c r="E54" s="30">
        <v>2014</v>
      </c>
      <c r="F54" s="30">
        <v>6</v>
      </c>
      <c r="G54" s="29" t="s">
        <v>595</v>
      </c>
      <c r="H54" t="s">
        <v>211</v>
      </c>
      <c r="I54" s="23" t="s">
        <v>597</v>
      </c>
      <c r="J54" s="23">
        <v>41991</v>
      </c>
      <c r="K54" s="23">
        <v>41992</v>
      </c>
      <c r="L54" s="73">
        <v>419622.46000000031</v>
      </c>
      <c r="M54" s="73">
        <v>39561.53</v>
      </c>
      <c r="N54" s="74">
        <v>9.4278866769905434E-2</v>
      </c>
      <c r="O54" s="73">
        <v>39561.53</v>
      </c>
      <c r="P54" s="75">
        <v>103</v>
      </c>
      <c r="Q54" s="75">
        <v>25</v>
      </c>
      <c r="R54" s="75">
        <v>128</v>
      </c>
    </row>
    <row r="55" spans="1:18" x14ac:dyDescent="0.3">
      <c r="A55" t="s">
        <v>493</v>
      </c>
      <c r="B55" t="s">
        <v>462</v>
      </c>
      <c r="C55" t="s">
        <v>543</v>
      </c>
      <c r="D55" s="23">
        <v>45105</v>
      </c>
      <c r="E55" s="30">
        <v>2023</v>
      </c>
      <c r="F55" s="30">
        <v>6</v>
      </c>
      <c r="G55" s="29" t="s">
        <v>598</v>
      </c>
      <c r="H55" t="s">
        <v>211</v>
      </c>
      <c r="I55" s="23" t="s">
        <v>599</v>
      </c>
      <c r="J55" s="23">
        <v>45183</v>
      </c>
      <c r="K55" s="23">
        <v>45187</v>
      </c>
      <c r="L55" s="73">
        <v>14350063.47999998</v>
      </c>
      <c r="M55" s="73">
        <v>9245330.1099999957</v>
      </c>
      <c r="N55" s="74">
        <v>0.64427102520385571</v>
      </c>
      <c r="O55" s="73">
        <v>8902457.8399999924</v>
      </c>
      <c r="P55" s="75">
        <v>51</v>
      </c>
      <c r="Q55" s="75">
        <v>4</v>
      </c>
      <c r="R55" s="75">
        <v>55</v>
      </c>
    </row>
    <row r="56" spans="1:18" x14ac:dyDescent="0.3">
      <c r="A56" t="s">
        <v>412</v>
      </c>
      <c r="B56" t="s">
        <v>132</v>
      </c>
      <c r="C56" t="s">
        <v>543</v>
      </c>
      <c r="D56" s="23">
        <v>42669</v>
      </c>
      <c r="E56" s="30">
        <v>2016</v>
      </c>
      <c r="F56" s="30">
        <v>10</v>
      </c>
      <c r="G56" s="29" t="s">
        <v>600</v>
      </c>
      <c r="H56" t="s">
        <v>211</v>
      </c>
      <c r="I56" s="23" t="s">
        <v>601</v>
      </c>
      <c r="J56" s="23">
        <v>42682</v>
      </c>
      <c r="K56" s="23">
        <v>42688</v>
      </c>
      <c r="L56" s="73">
        <v>424971.72000001429</v>
      </c>
      <c r="M56" s="73">
        <v>185945.71999999971</v>
      </c>
      <c r="N56" s="74">
        <v>0.43754845616549132</v>
      </c>
      <c r="O56" s="73">
        <v>182078.20999999941</v>
      </c>
      <c r="P56" s="75">
        <v>4</v>
      </c>
      <c r="Q56" s="75">
        <v>2</v>
      </c>
      <c r="R56" s="75">
        <v>6</v>
      </c>
    </row>
    <row r="57" spans="1:18" x14ac:dyDescent="0.3">
      <c r="A57" t="s">
        <v>294</v>
      </c>
      <c r="B57" t="s">
        <v>119</v>
      </c>
      <c r="C57" t="s">
        <v>543</v>
      </c>
      <c r="D57" s="23">
        <v>42551</v>
      </c>
      <c r="E57" s="30">
        <v>2016</v>
      </c>
      <c r="F57" s="30">
        <v>6</v>
      </c>
      <c r="G57" s="29" t="s">
        <v>575</v>
      </c>
      <c r="H57" t="s">
        <v>211</v>
      </c>
      <c r="I57" s="23" t="s">
        <v>602</v>
      </c>
      <c r="J57" s="23">
        <v>42808</v>
      </c>
      <c r="K57" s="23">
        <v>42821</v>
      </c>
      <c r="L57" s="73">
        <v>133229.46000000011</v>
      </c>
      <c r="M57" s="73">
        <v>39223.770000000033</v>
      </c>
      <c r="N57" s="74">
        <v>0.29440763326669644</v>
      </c>
      <c r="O57" s="73">
        <v>37336.390000000007</v>
      </c>
      <c r="P57" s="75">
        <v>162</v>
      </c>
      <c r="Q57" s="75">
        <v>13</v>
      </c>
      <c r="R57" s="75">
        <v>175</v>
      </c>
    </row>
    <row r="58" spans="1:18" x14ac:dyDescent="0.3">
      <c r="A58" t="s">
        <v>246</v>
      </c>
      <c r="B58" t="s">
        <v>475</v>
      </c>
      <c r="C58" t="s">
        <v>543</v>
      </c>
      <c r="D58" s="23">
        <v>43138</v>
      </c>
      <c r="E58" s="30">
        <v>2018</v>
      </c>
      <c r="F58" s="30">
        <v>2</v>
      </c>
      <c r="G58" s="29" t="s">
        <v>603</v>
      </c>
      <c r="H58" t="s">
        <v>211</v>
      </c>
      <c r="I58" s="23" t="s">
        <v>604</v>
      </c>
      <c r="J58" s="23">
        <v>43585</v>
      </c>
      <c r="K58" s="23">
        <v>43598</v>
      </c>
      <c r="L58" s="73">
        <v>58380.990000000107</v>
      </c>
      <c r="M58" s="73">
        <v>47552.099999999977</v>
      </c>
      <c r="N58" s="74">
        <v>0.81451342294811868</v>
      </c>
      <c r="O58" s="73">
        <v>47424.859999999993</v>
      </c>
      <c r="P58" s="75">
        <v>296</v>
      </c>
      <c r="Q58" s="75">
        <v>6</v>
      </c>
      <c r="R58" s="75">
        <v>302</v>
      </c>
    </row>
    <row r="59" spans="1:18" x14ac:dyDescent="0.3">
      <c r="A59" t="s">
        <v>332</v>
      </c>
      <c r="B59" t="s">
        <v>159</v>
      </c>
      <c r="C59" t="s">
        <v>543</v>
      </c>
      <c r="D59" s="23">
        <v>43000</v>
      </c>
      <c r="E59" s="30">
        <v>2017</v>
      </c>
      <c r="F59" s="30">
        <v>9</v>
      </c>
      <c r="G59" s="29" t="s">
        <v>605</v>
      </c>
      <c r="H59" t="s">
        <v>211</v>
      </c>
      <c r="I59" s="23" t="s">
        <v>606</v>
      </c>
      <c r="J59" s="23">
        <v>43182</v>
      </c>
      <c r="K59" s="23">
        <v>43199</v>
      </c>
      <c r="L59" s="73">
        <v>71492.050000000032</v>
      </c>
      <c r="M59" s="73">
        <v>31278.21000000001</v>
      </c>
      <c r="N59" s="74">
        <v>0.43750612830377639</v>
      </c>
      <c r="O59" s="73">
        <v>28820.400000000009</v>
      </c>
      <c r="P59" s="75">
        <v>110</v>
      </c>
      <c r="Q59" s="75">
        <v>13</v>
      </c>
      <c r="R59" s="75">
        <v>123</v>
      </c>
    </row>
    <row r="60" spans="1:18" x14ac:dyDescent="0.3">
      <c r="A60" t="s">
        <v>286</v>
      </c>
      <c r="B60" t="s">
        <v>204</v>
      </c>
      <c r="C60" t="s">
        <v>543</v>
      </c>
      <c r="D60" s="23">
        <v>43755</v>
      </c>
      <c r="E60" s="30">
        <v>2019</v>
      </c>
      <c r="F60" s="30">
        <v>10</v>
      </c>
      <c r="G60" s="29" t="s">
        <v>607</v>
      </c>
      <c r="H60" t="s">
        <v>211</v>
      </c>
      <c r="I60" s="23" t="s">
        <v>608</v>
      </c>
      <c r="J60" s="23">
        <v>44011</v>
      </c>
      <c r="K60" s="23">
        <v>44014</v>
      </c>
      <c r="L60" s="73">
        <v>1793.81</v>
      </c>
      <c r="M60" s="73">
        <v>1000</v>
      </c>
      <c r="N60" s="74">
        <v>0.55747264203009239</v>
      </c>
      <c r="O60" s="73">
        <v>1000</v>
      </c>
      <c r="P60" s="75">
        <v>167</v>
      </c>
      <c r="Q60" s="75">
        <v>6</v>
      </c>
      <c r="R60" s="75">
        <v>173</v>
      </c>
    </row>
    <row r="61" spans="1:18" x14ac:dyDescent="0.3">
      <c r="A61" t="s">
        <v>295</v>
      </c>
      <c r="B61" t="s">
        <v>45</v>
      </c>
      <c r="C61" t="s">
        <v>543</v>
      </c>
      <c r="D61" s="23">
        <v>41857</v>
      </c>
      <c r="E61" s="30">
        <v>2014</v>
      </c>
      <c r="F61" s="30">
        <v>8</v>
      </c>
      <c r="G61" s="29" t="s">
        <v>549</v>
      </c>
      <c r="H61" t="s">
        <v>211</v>
      </c>
      <c r="I61" s="23" t="s">
        <v>609</v>
      </c>
      <c r="J61" s="23">
        <v>42145</v>
      </c>
      <c r="K61" s="23">
        <v>42145</v>
      </c>
      <c r="L61" s="73">
        <v>27120.790000000012</v>
      </c>
      <c r="M61" s="73">
        <v>22973.880000000008</v>
      </c>
      <c r="N61" s="74">
        <v>0.84709479333013527</v>
      </c>
      <c r="O61" s="73">
        <v>20827.78000000001</v>
      </c>
      <c r="P61" s="75">
        <v>161</v>
      </c>
      <c r="Q61" s="75">
        <v>35</v>
      </c>
      <c r="R61" s="75">
        <v>196</v>
      </c>
    </row>
    <row r="62" spans="1:18" x14ac:dyDescent="0.3">
      <c r="A62" t="s">
        <v>267</v>
      </c>
      <c r="B62" t="s">
        <v>100</v>
      </c>
      <c r="C62" t="s">
        <v>543</v>
      </c>
      <c r="D62" s="23">
        <v>42535</v>
      </c>
      <c r="E62" s="30">
        <v>2016</v>
      </c>
      <c r="F62" s="30">
        <v>6</v>
      </c>
      <c r="G62" s="29" t="s">
        <v>575</v>
      </c>
      <c r="H62" t="s">
        <v>211</v>
      </c>
      <c r="I62" s="23" t="s">
        <v>594</v>
      </c>
      <c r="J62" s="23">
        <v>42837</v>
      </c>
      <c r="K62" s="23">
        <v>42863</v>
      </c>
      <c r="L62" s="73">
        <v>88135.030000000028</v>
      </c>
      <c r="M62" s="73">
        <v>61398.73</v>
      </c>
      <c r="N62" s="74">
        <v>0.6966438883608479</v>
      </c>
      <c r="O62" s="73">
        <v>60185.87</v>
      </c>
      <c r="P62" s="75">
        <v>192</v>
      </c>
      <c r="Q62" s="75">
        <v>16</v>
      </c>
      <c r="R62" s="75">
        <v>208</v>
      </c>
    </row>
    <row r="63" spans="1:18" x14ac:dyDescent="0.3">
      <c r="A63" t="s">
        <v>364</v>
      </c>
      <c r="B63" t="s">
        <v>133</v>
      </c>
      <c r="C63" t="s">
        <v>543</v>
      </c>
      <c r="D63" s="23">
        <v>42675</v>
      </c>
      <c r="E63" s="30">
        <v>2016</v>
      </c>
      <c r="F63" s="30">
        <v>11</v>
      </c>
      <c r="G63" s="29" t="s">
        <v>610</v>
      </c>
      <c r="H63" t="s">
        <v>211</v>
      </c>
      <c r="I63" s="23" t="s">
        <v>611</v>
      </c>
      <c r="J63" s="23">
        <v>42804</v>
      </c>
      <c r="K63" s="23">
        <v>42821</v>
      </c>
      <c r="L63" s="73">
        <v>494995.6200000039</v>
      </c>
      <c r="M63" s="73">
        <v>371398.47000000172</v>
      </c>
      <c r="N63" s="74">
        <v>0.75030657847032822</v>
      </c>
      <c r="O63" s="73">
        <v>359370.5400000019</v>
      </c>
      <c r="P63" s="75">
        <v>74</v>
      </c>
      <c r="Q63" s="75">
        <v>12</v>
      </c>
      <c r="R63" s="75">
        <v>86</v>
      </c>
    </row>
    <row r="64" spans="1:18" x14ac:dyDescent="0.3">
      <c r="A64" t="s">
        <v>371</v>
      </c>
      <c r="B64" t="s">
        <v>182</v>
      </c>
      <c r="C64" t="s">
        <v>543</v>
      </c>
      <c r="D64" s="23">
        <v>43377</v>
      </c>
      <c r="E64" s="30">
        <v>2018</v>
      </c>
      <c r="F64" s="30">
        <v>10</v>
      </c>
      <c r="G64" s="29" t="s">
        <v>565</v>
      </c>
      <c r="H64" t="s">
        <v>211</v>
      </c>
      <c r="I64" s="23" t="s">
        <v>612</v>
      </c>
      <c r="J64" s="23">
        <v>43495</v>
      </c>
      <c r="K64" s="23">
        <v>43507</v>
      </c>
      <c r="L64" s="73">
        <v>51571.98</v>
      </c>
      <c r="M64" s="73">
        <v>23870.130000000019</v>
      </c>
      <c r="N64" s="74">
        <v>0.4628507573298527</v>
      </c>
      <c r="O64" s="73">
        <v>21331.620000000021</v>
      </c>
      <c r="P64" s="75">
        <v>71</v>
      </c>
      <c r="Q64" s="75">
        <v>6</v>
      </c>
      <c r="R64" s="75">
        <v>77</v>
      </c>
    </row>
    <row r="65" spans="1:18" x14ac:dyDescent="0.3">
      <c r="A65" t="s">
        <v>233</v>
      </c>
      <c r="B65" t="s">
        <v>28</v>
      </c>
      <c r="C65" t="s">
        <v>543</v>
      </c>
      <c r="D65" s="23">
        <v>41553</v>
      </c>
      <c r="E65" s="30">
        <v>2013</v>
      </c>
      <c r="F65" s="30">
        <v>10</v>
      </c>
      <c r="G65" s="29" t="s">
        <v>613</v>
      </c>
      <c r="H65" t="s">
        <v>211</v>
      </c>
      <c r="I65" s="23" t="s">
        <v>614</v>
      </c>
      <c r="J65" s="23">
        <v>42265</v>
      </c>
      <c r="K65" s="23">
        <v>42265</v>
      </c>
      <c r="L65" s="73">
        <v>55219.37</v>
      </c>
      <c r="M65" s="73">
        <v>29838.950000000012</v>
      </c>
      <c r="N65" s="74">
        <v>0.54037106906507648</v>
      </c>
      <c r="O65" s="73">
        <v>28023.3</v>
      </c>
      <c r="P65" s="75">
        <v>468</v>
      </c>
      <c r="Q65" s="75">
        <v>22</v>
      </c>
      <c r="R65" s="75">
        <v>490</v>
      </c>
    </row>
    <row r="66" spans="1:18" x14ac:dyDescent="0.3">
      <c r="A66" t="s">
        <v>410</v>
      </c>
      <c r="B66" t="s">
        <v>55</v>
      </c>
      <c r="C66" t="s">
        <v>543</v>
      </c>
      <c r="D66" s="23">
        <v>42240</v>
      </c>
      <c r="E66" s="30">
        <v>2015</v>
      </c>
      <c r="F66" s="30">
        <v>8</v>
      </c>
      <c r="G66" s="29" t="s">
        <v>580</v>
      </c>
      <c r="H66" t="s">
        <v>211</v>
      </c>
      <c r="I66" s="23" t="s">
        <v>615</v>
      </c>
      <c r="J66" s="23">
        <v>42268</v>
      </c>
      <c r="K66" s="23">
        <v>42268</v>
      </c>
      <c r="L66" s="73">
        <v>807927.86000002781</v>
      </c>
      <c r="M66" s="73">
        <v>734990.99000001571</v>
      </c>
      <c r="N66" s="74">
        <v>0.90972353645533455</v>
      </c>
      <c r="O66" s="73">
        <v>727068.52000001306</v>
      </c>
      <c r="P66" s="75">
        <v>5</v>
      </c>
      <c r="Q66" s="75">
        <v>15</v>
      </c>
      <c r="R66" s="75">
        <v>20</v>
      </c>
    </row>
    <row r="67" spans="1:18" x14ac:dyDescent="0.3">
      <c r="A67" t="s">
        <v>285</v>
      </c>
      <c r="B67" t="s">
        <v>104</v>
      </c>
      <c r="C67" t="s">
        <v>543</v>
      </c>
      <c r="D67" s="23">
        <v>42535</v>
      </c>
      <c r="E67" s="30">
        <v>2016</v>
      </c>
      <c r="F67" s="30">
        <v>6</v>
      </c>
      <c r="G67" s="29" t="s">
        <v>575</v>
      </c>
      <c r="H67" t="s">
        <v>211</v>
      </c>
      <c r="I67" s="23" t="s">
        <v>616</v>
      </c>
      <c r="J67" s="23">
        <v>42796</v>
      </c>
      <c r="K67" s="23">
        <v>42808</v>
      </c>
      <c r="L67" s="73">
        <v>433.76</v>
      </c>
      <c r="M67" s="73">
        <v>433.76</v>
      </c>
      <c r="N67" s="74">
        <v>1</v>
      </c>
      <c r="O67" s="73">
        <v>184.66</v>
      </c>
      <c r="P67" s="75">
        <v>169</v>
      </c>
      <c r="Q67" s="75">
        <v>10</v>
      </c>
      <c r="R67" s="75">
        <v>179</v>
      </c>
    </row>
    <row r="68" spans="1:18" x14ac:dyDescent="0.3">
      <c r="A68" t="s">
        <v>494</v>
      </c>
      <c r="B68" t="s">
        <v>431</v>
      </c>
      <c r="C68" t="s">
        <v>543</v>
      </c>
      <c r="D68" s="23">
        <v>44426</v>
      </c>
      <c r="E68" s="30">
        <v>2021</v>
      </c>
      <c r="F68" s="30">
        <v>8</v>
      </c>
      <c r="G68" s="29" t="s">
        <v>617</v>
      </c>
      <c r="H68" t="s">
        <v>211</v>
      </c>
      <c r="I68" s="23" t="s">
        <v>618</v>
      </c>
      <c r="J68" s="23">
        <v>44469</v>
      </c>
      <c r="K68" s="23">
        <v>44480</v>
      </c>
      <c r="L68" s="73">
        <v>105057.27</v>
      </c>
      <c r="M68" s="73">
        <v>15958.67</v>
      </c>
      <c r="N68" s="74">
        <v>0.15190448028965534</v>
      </c>
      <c r="O68" s="73">
        <v>15626.30999999999</v>
      </c>
      <c r="P68" s="75">
        <v>29</v>
      </c>
      <c r="Q68" s="75">
        <v>2</v>
      </c>
      <c r="R68" s="75">
        <v>31</v>
      </c>
    </row>
    <row r="69" spans="1:18" x14ac:dyDescent="0.3">
      <c r="A69" t="s">
        <v>540</v>
      </c>
      <c r="B69" t="s">
        <v>539</v>
      </c>
      <c r="C69" t="s">
        <v>543</v>
      </c>
      <c r="D69" s="23">
        <v>45628</v>
      </c>
      <c r="E69" s="30">
        <v>2024</v>
      </c>
      <c r="F69" s="30">
        <v>12</v>
      </c>
      <c r="G69" s="29" t="s">
        <v>619</v>
      </c>
      <c r="H69" t="s">
        <v>211</v>
      </c>
      <c r="I69" s="23" t="s">
        <v>620</v>
      </c>
      <c r="J69" s="23">
        <v>45643</v>
      </c>
      <c r="K69" s="23">
        <v>45645</v>
      </c>
      <c r="L69" s="73">
        <v>108168757.2700071</v>
      </c>
      <c r="M69" s="73">
        <v>82359436.389999747</v>
      </c>
      <c r="N69" s="74">
        <v>0.76139763891727974</v>
      </c>
      <c r="O69" s="73">
        <v>63483564.159999996</v>
      </c>
      <c r="P69" s="75">
        <v>10</v>
      </c>
      <c r="Q69" s="75">
        <v>1</v>
      </c>
      <c r="R69" s="75">
        <v>11</v>
      </c>
    </row>
    <row r="70" spans="1:18" x14ac:dyDescent="0.3">
      <c r="A70" t="s">
        <v>378</v>
      </c>
      <c r="B70" t="s">
        <v>153</v>
      </c>
      <c r="C70" t="s">
        <v>543</v>
      </c>
      <c r="D70" s="23">
        <v>42951</v>
      </c>
      <c r="E70" s="30">
        <v>2017</v>
      </c>
      <c r="F70" s="30">
        <v>8</v>
      </c>
      <c r="G70" s="29" t="s">
        <v>621</v>
      </c>
      <c r="H70" t="s">
        <v>211</v>
      </c>
      <c r="I70" s="23" t="s">
        <v>622</v>
      </c>
      <c r="J70" s="23">
        <v>43062</v>
      </c>
      <c r="K70" s="23">
        <v>43080</v>
      </c>
      <c r="L70" s="73">
        <v>6690551.0799998287</v>
      </c>
      <c r="M70" s="73">
        <v>1517929.9400000121</v>
      </c>
      <c r="N70" s="74">
        <v>0.22687666858079664</v>
      </c>
      <c r="O70" s="73">
        <v>1506164.6800000099</v>
      </c>
      <c r="P70" s="75">
        <v>65</v>
      </c>
      <c r="Q70" s="75">
        <v>10</v>
      </c>
      <c r="R70" s="75">
        <v>75</v>
      </c>
    </row>
    <row r="71" spans="1:18" x14ac:dyDescent="0.3">
      <c r="A71" t="s">
        <v>336</v>
      </c>
      <c r="B71" t="s">
        <v>68</v>
      </c>
      <c r="C71" t="s">
        <v>543</v>
      </c>
      <c r="D71" s="23">
        <v>42445</v>
      </c>
      <c r="E71" s="30">
        <v>2016</v>
      </c>
      <c r="F71" s="30">
        <v>3</v>
      </c>
      <c r="G71" s="29" t="s">
        <v>571</v>
      </c>
      <c r="H71" t="s">
        <v>211</v>
      </c>
      <c r="I71" s="23" t="s">
        <v>623</v>
      </c>
      <c r="J71" s="23">
        <v>42608</v>
      </c>
      <c r="K71" s="23">
        <v>42625</v>
      </c>
      <c r="L71" s="73">
        <v>81695.39999999998</v>
      </c>
      <c r="M71" s="73">
        <v>23028.869999999981</v>
      </c>
      <c r="N71" s="74">
        <v>0.28188698506892662</v>
      </c>
      <c r="O71" s="73">
        <v>21596.359999999979</v>
      </c>
      <c r="P71" s="75">
        <v>104</v>
      </c>
      <c r="Q71" s="75">
        <v>10</v>
      </c>
      <c r="R71" s="75">
        <v>114</v>
      </c>
    </row>
    <row r="72" spans="1:18" x14ac:dyDescent="0.3">
      <c r="A72" t="s">
        <v>315</v>
      </c>
      <c r="B72" t="s">
        <v>51</v>
      </c>
      <c r="C72" t="s">
        <v>543</v>
      </c>
      <c r="D72" s="23">
        <v>42094</v>
      </c>
      <c r="E72" s="30">
        <v>2015</v>
      </c>
      <c r="F72" s="30">
        <v>3</v>
      </c>
      <c r="G72" s="29" t="s">
        <v>624</v>
      </c>
      <c r="H72" t="s">
        <v>211</v>
      </c>
      <c r="I72" s="23" t="s">
        <v>625</v>
      </c>
      <c r="J72" s="23">
        <v>42292</v>
      </c>
      <c r="K72" s="23">
        <v>42296</v>
      </c>
      <c r="L72" s="73">
        <v>3189.54</v>
      </c>
      <c r="M72" s="73">
        <v>2640.34</v>
      </c>
      <c r="N72" s="74">
        <v>0.82781216100127297</v>
      </c>
      <c r="O72" s="73">
        <v>2633.84</v>
      </c>
      <c r="P72" s="75">
        <v>130</v>
      </c>
      <c r="Q72" s="75">
        <v>8</v>
      </c>
      <c r="R72" s="75">
        <v>138</v>
      </c>
    </row>
    <row r="73" spans="1:18" x14ac:dyDescent="0.3">
      <c r="A73" t="s">
        <v>321</v>
      </c>
      <c r="B73" t="s">
        <v>48</v>
      </c>
      <c r="C73" t="s">
        <v>543</v>
      </c>
      <c r="D73" s="23">
        <v>41975</v>
      </c>
      <c r="E73" s="30">
        <v>2014</v>
      </c>
      <c r="F73" s="30">
        <v>12</v>
      </c>
      <c r="G73" s="29" t="s">
        <v>626</v>
      </c>
      <c r="H73" t="s">
        <v>211</v>
      </c>
      <c r="I73" s="23" t="s">
        <v>627</v>
      </c>
      <c r="J73" s="23">
        <v>42179</v>
      </c>
      <c r="K73" s="23">
        <v>42179</v>
      </c>
      <c r="L73" s="73">
        <v>16577.80000000001</v>
      </c>
      <c r="M73" s="73">
        <v>8780.48</v>
      </c>
      <c r="N73" s="74">
        <v>0.52965290931245368</v>
      </c>
      <c r="O73" s="73">
        <v>6250.8799999999974</v>
      </c>
      <c r="P73" s="75">
        <v>126</v>
      </c>
      <c r="Q73" s="75">
        <v>12</v>
      </c>
      <c r="R73" s="75">
        <v>138</v>
      </c>
    </row>
    <row r="74" spans="1:18" x14ac:dyDescent="0.3">
      <c r="A74" t="s">
        <v>411</v>
      </c>
      <c r="B74" t="s">
        <v>162</v>
      </c>
      <c r="C74" t="s">
        <v>543</v>
      </c>
      <c r="D74" s="23">
        <v>43076</v>
      </c>
      <c r="E74" s="30">
        <v>2017</v>
      </c>
      <c r="F74" s="30">
        <v>12</v>
      </c>
      <c r="G74" s="29" t="s">
        <v>582</v>
      </c>
      <c r="H74" t="s">
        <v>211</v>
      </c>
      <c r="I74" s="23" t="s">
        <v>628</v>
      </c>
      <c r="J74" s="23">
        <v>43087</v>
      </c>
      <c r="K74" s="23">
        <v>43095</v>
      </c>
      <c r="L74" s="73">
        <v>6696403.2899997188</v>
      </c>
      <c r="M74" s="73">
        <v>3419394.5999999898</v>
      </c>
      <c r="N74" s="74">
        <v>0.51063152141784063</v>
      </c>
      <c r="O74" s="73">
        <v>3379900.129999991</v>
      </c>
      <c r="P74" s="75">
        <v>5</v>
      </c>
      <c r="Q74" s="75">
        <v>2</v>
      </c>
      <c r="R74" s="75">
        <v>7</v>
      </c>
    </row>
    <row r="75" spans="1:18" x14ac:dyDescent="0.3">
      <c r="A75" t="s">
        <v>414</v>
      </c>
      <c r="B75" t="s">
        <v>142</v>
      </c>
      <c r="C75" t="s">
        <v>543</v>
      </c>
      <c r="D75" s="23">
        <v>42748</v>
      </c>
      <c r="E75" s="30">
        <v>2017</v>
      </c>
      <c r="F75" s="30">
        <v>1</v>
      </c>
      <c r="G75" s="29" t="s">
        <v>629</v>
      </c>
      <c r="H75" t="s">
        <v>211</v>
      </c>
      <c r="I75" s="23" t="s">
        <v>630</v>
      </c>
      <c r="J75" s="23">
        <v>42760</v>
      </c>
      <c r="K75" s="23">
        <v>42767</v>
      </c>
      <c r="L75" s="73">
        <v>154516.32</v>
      </c>
      <c r="M75" s="73">
        <v>100934.4099999997</v>
      </c>
      <c r="N75" s="74">
        <v>0.65322815091635433</v>
      </c>
      <c r="O75" s="73">
        <v>92480.129999999772</v>
      </c>
      <c r="P75" s="75">
        <v>3</v>
      </c>
      <c r="Q75" s="75">
        <v>5</v>
      </c>
      <c r="R75" s="75">
        <v>8</v>
      </c>
    </row>
    <row r="76" spans="1:18" x14ac:dyDescent="0.3">
      <c r="A76" t="s">
        <v>348</v>
      </c>
      <c r="B76" t="s">
        <v>476</v>
      </c>
      <c r="C76" t="s">
        <v>543</v>
      </c>
      <c r="D76" s="23">
        <v>42520</v>
      </c>
      <c r="E76" s="30">
        <v>2016</v>
      </c>
      <c r="F76" s="30">
        <v>5</v>
      </c>
      <c r="G76" s="29" t="s">
        <v>557</v>
      </c>
      <c r="H76" t="s">
        <v>211</v>
      </c>
      <c r="I76" s="23" t="s">
        <v>631</v>
      </c>
      <c r="J76" s="23">
        <v>42663</v>
      </c>
      <c r="K76" s="23">
        <v>42688</v>
      </c>
      <c r="L76" s="73">
        <v>8168.1400000000094</v>
      </c>
      <c r="M76" s="73">
        <v>6584.0700000000024</v>
      </c>
      <c r="N76" s="74">
        <v>0.80606723195243901</v>
      </c>
      <c r="O76" s="73">
        <v>6268.1100000000006</v>
      </c>
      <c r="P76" s="75">
        <v>93</v>
      </c>
      <c r="Q76" s="75">
        <v>9</v>
      </c>
      <c r="R76" s="75">
        <v>102</v>
      </c>
    </row>
    <row r="77" spans="1:18" x14ac:dyDescent="0.3">
      <c r="A77" t="s">
        <v>345</v>
      </c>
      <c r="B77" t="s">
        <v>143</v>
      </c>
      <c r="C77" t="s">
        <v>543</v>
      </c>
      <c r="D77" s="23">
        <v>42762</v>
      </c>
      <c r="E77" s="30">
        <v>2017</v>
      </c>
      <c r="F77" s="30">
        <v>1</v>
      </c>
      <c r="G77" s="29" t="s">
        <v>629</v>
      </c>
      <c r="H77" t="s">
        <v>211</v>
      </c>
      <c r="I77" s="23" t="s">
        <v>632</v>
      </c>
      <c r="J77" s="23">
        <v>42933</v>
      </c>
      <c r="K77" s="23">
        <v>42954</v>
      </c>
      <c r="L77" s="73">
        <v>1277580.71</v>
      </c>
      <c r="M77" s="73">
        <v>553601.87000000279</v>
      </c>
      <c r="N77" s="74">
        <v>0.43332046708814415</v>
      </c>
      <c r="O77" s="73">
        <v>544409.31000000273</v>
      </c>
      <c r="P77" s="75">
        <v>98</v>
      </c>
      <c r="Q77" s="75">
        <v>18</v>
      </c>
      <c r="R77" s="75">
        <v>116</v>
      </c>
    </row>
    <row r="78" spans="1:18" x14ac:dyDescent="0.3">
      <c r="A78" t="s">
        <v>495</v>
      </c>
      <c r="B78" t="s">
        <v>456</v>
      </c>
      <c r="C78" t="s">
        <v>543</v>
      </c>
      <c r="D78" s="23">
        <v>44406</v>
      </c>
      <c r="E78" s="30">
        <v>2021</v>
      </c>
      <c r="F78" s="30">
        <v>7</v>
      </c>
      <c r="G78" s="29" t="s">
        <v>633</v>
      </c>
      <c r="H78" t="s">
        <v>211</v>
      </c>
      <c r="I78" s="23" t="s">
        <v>634</v>
      </c>
      <c r="J78" s="23">
        <v>45030</v>
      </c>
      <c r="K78" s="23">
        <v>45034</v>
      </c>
      <c r="L78" s="73">
        <v>10216231.80000001</v>
      </c>
      <c r="M78" s="73">
        <v>451661.22000000009</v>
      </c>
      <c r="N78" s="74">
        <v>4.4210157800060844E-2</v>
      </c>
      <c r="O78" s="73">
        <v>444153.15000000008</v>
      </c>
      <c r="P78" s="75">
        <v>421</v>
      </c>
      <c r="Q78" s="75">
        <v>3</v>
      </c>
      <c r="R78" s="75">
        <v>424</v>
      </c>
    </row>
    <row r="79" spans="1:18" x14ac:dyDescent="0.3">
      <c r="A79" t="s">
        <v>284</v>
      </c>
      <c r="B79" t="s">
        <v>99</v>
      </c>
      <c r="C79" t="s">
        <v>543</v>
      </c>
      <c r="D79" s="23">
        <v>42520</v>
      </c>
      <c r="E79" s="30">
        <v>2016</v>
      </c>
      <c r="F79" s="30">
        <v>5</v>
      </c>
      <c r="G79" s="29" t="s">
        <v>557</v>
      </c>
      <c r="H79" t="s">
        <v>211</v>
      </c>
      <c r="I79" s="23" t="s">
        <v>635</v>
      </c>
      <c r="J79" s="23">
        <v>42780</v>
      </c>
      <c r="K79" s="23">
        <v>42800</v>
      </c>
      <c r="L79" s="73">
        <v>26537.389999999989</v>
      </c>
      <c r="M79" s="73">
        <v>15700.43</v>
      </c>
      <c r="N79" s="74">
        <v>0.59163429410352741</v>
      </c>
      <c r="O79" s="73">
        <v>15672.76</v>
      </c>
      <c r="P79" s="75">
        <v>172</v>
      </c>
      <c r="Q79" s="75">
        <v>8</v>
      </c>
      <c r="R79" s="75">
        <v>180</v>
      </c>
    </row>
    <row r="80" spans="1:18" x14ac:dyDescent="0.3">
      <c r="A80" t="s">
        <v>375</v>
      </c>
      <c r="B80" t="s">
        <v>135</v>
      </c>
      <c r="C80" t="s">
        <v>543</v>
      </c>
      <c r="D80" s="23">
        <v>42692</v>
      </c>
      <c r="E80" s="30">
        <v>2016</v>
      </c>
      <c r="F80" s="30">
        <v>11</v>
      </c>
      <c r="G80" s="29" t="s">
        <v>610</v>
      </c>
      <c r="H80" t="s">
        <v>211</v>
      </c>
      <c r="I80" s="23" t="s">
        <v>636</v>
      </c>
      <c r="J80" s="23">
        <v>42811</v>
      </c>
      <c r="K80" s="23">
        <v>42816</v>
      </c>
      <c r="L80" s="73">
        <v>41432.979999999981</v>
      </c>
      <c r="M80" s="73">
        <v>22863.84</v>
      </c>
      <c r="N80" s="74">
        <v>0.5518270710916765</v>
      </c>
      <c r="O80" s="73">
        <v>22863.84</v>
      </c>
      <c r="P80" s="75">
        <v>67</v>
      </c>
      <c r="Q80" s="75">
        <v>14</v>
      </c>
      <c r="R80" s="75">
        <v>81</v>
      </c>
    </row>
    <row r="81" spans="1:18" x14ac:dyDescent="0.3">
      <c r="A81" t="s">
        <v>496</v>
      </c>
      <c r="B81" t="s">
        <v>472</v>
      </c>
      <c r="C81" t="s">
        <v>543</v>
      </c>
      <c r="D81" s="23">
        <v>45100</v>
      </c>
      <c r="E81" s="30">
        <v>2023</v>
      </c>
      <c r="F81" s="30">
        <v>6</v>
      </c>
      <c r="G81" s="29" t="s">
        <v>598</v>
      </c>
      <c r="H81" t="s">
        <v>211</v>
      </c>
      <c r="I81" s="23" t="s">
        <v>637</v>
      </c>
      <c r="J81" s="23">
        <v>45441</v>
      </c>
      <c r="K81" s="23">
        <v>45443</v>
      </c>
      <c r="L81" s="73">
        <v>450588.44999999978</v>
      </c>
      <c r="M81" s="73">
        <v>76493.680000000037</v>
      </c>
      <c r="N81" s="74">
        <v>0.16976396088270809</v>
      </c>
      <c r="O81" s="73">
        <v>39772.600000000013</v>
      </c>
      <c r="P81" s="75">
        <v>229</v>
      </c>
      <c r="Q81" s="75">
        <v>3</v>
      </c>
      <c r="R81" s="75">
        <v>232</v>
      </c>
    </row>
    <row r="82" spans="1:18" x14ac:dyDescent="0.3">
      <c r="A82" t="s">
        <v>268</v>
      </c>
      <c r="B82" t="s">
        <v>101</v>
      </c>
      <c r="C82" t="s">
        <v>543</v>
      </c>
      <c r="D82" s="23">
        <v>42535</v>
      </c>
      <c r="E82" s="30">
        <v>2016</v>
      </c>
      <c r="F82" s="30">
        <v>6</v>
      </c>
      <c r="G82" s="29" t="s">
        <v>575</v>
      </c>
      <c r="H82" t="s">
        <v>211</v>
      </c>
      <c r="I82" s="23" t="s">
        <v>638</v>
      </c>
      <c r="J82" s="23">
        <v>42824</v>
      </c>
      <c r="K82" s="23">
        <v>42849</v>
      </c>
      <c r="L82" s="73">
        <v>52244.870000000737</v>
      </c>
      <c r="M82" s="73">
        <v>27596.50999999986</v>
      </c>
      <c r="N82" s="74">
        <v>0.52821473189615498</v>
      </c>
      <c r="O82" s="73">
        <v>21382.989999999991</v>
      </c>
      <c r="P82" s="75">
        <v>191</v>
      </c>
      <c r="Q82" s="75">
        <v>8</v>
      </c>
      <c r="R82" s="75">
        <v>199</v>
      </c>
    </row>
    <row r="83" spans="1:18" x14ac:dyDescent="0.3">
      <c r="A83" t="s">
        <v>323</v>
      </c>
      <c r="B83" t="s">
        <v>102</v>
      </c>
      <c r="C83" t="s">
        <v>543</v>
      </c>
      <c r="D83" s="23">
        <v>42535</v>
      </c>
      <c r="E83" s="30">
        <v>2016</v>
      </c>
      <c r="F83" s="30">
        <v>6</v>
      </c>
      <c r="G83" s="29" t="s">
        <v>575</v>
      </c>
      <c r="H83" t="s">
        <v>211</v>
      </c>
      <c r="I83" s="23" t="s">
        <v>639</v>
      </c>
      <c r="J83" s="23">
        <v>42725</v>
      </c>
      <c r="K83" s="23">
        <v>42754</v>
      </c>
      <c r="L83" s="73">
        <v>9886.66</v>
      </c>
      <c r="M83" s="73">
        <v>6789.7499999999991</v>
      </c>
      <c r="N83" s="74">
        <v>0.68675872337068322</v>
      </c>
      <c r="O83" s="73">
        <v>6747.11</v>
      </c>
      <c r="P83" s="75">
        <v>125</v>
      </c>
      <c r="Q83" s="75">
        <v>7</v>
      </c>
      <c r="R83" s="75">
        <v>132</v>
      </c>
    </row>
    <row r="84" spans="1:18" x14ac:dyDescent="0.3">
      <c r="A84" t="s">
        <v>258</v>
      </c>
      <c r="B84" t="s">
        <v>32</v>
      </c>
      <c r="C84" t="s">
        <v>543</v>
      </c>
      <c r="D84" s="23">
        <v>41724</v>
      </c>
      <c r="E84" s="30">
        <v>2014</v>
      </c>
      <c r="F84" s="30">
        <v>3</v>
      </c>
      <c r="G84" s="29" t="s">
        <v>640</v>
      </c>
      <c r="H84" t="s">
        <v>211</v>
      </c>
      <c r="I84" s="23" t="s">
        <v>578</v>
      </c>
      <c r="J84" s="23">
        <v>42069</v>
      </c>
      <c r="K84" s="23">
        <v>42069</v>
      </c>
      <c r="L84" s="73">
        <v>134898.26</v>
      </c>
      <c r="M84" s="73">
        <v>117309.69</v>
      </c>
      <c r="N84" s="74">
        <v>0.86961603507710172</v>
      </c>
      <c r="O84" s="73">
        <v>117309.69</v>
      </c>
      <c r="P84" s="75">
        <v>217</v>
      </c>
      <c r="Q84" s="75">
        <v>20</v>
      </c>
      <c r="R84" s="75">
        <v>237</v>
      </c>
    </row>
    <row r="85" spans="1:18" x14ac:dyDescent="0.3">
      <c r="A85" t="s">
        <v>237</v>
      </c>
      <c r="B85" t="s">
        <v>67</v>
      </c>
      <c r="C85" t="s">
        <v>543</v>
      </c>
      <c r="D85" s="23">
        <v>42445</v>
      </c>
      <c r="E85" s="30">
        <v>2016</v>
      </c>
      <c r="F85" s="30">
        <v>3</v>
      </c>
      <c r="G85" s="29" t="s">
        <v>571</v>
      </c>
      <c r="H85" t="s">
        <v>211</v>
      </c>
      <c r="I85" s="23" t="s">
        <v>641</v>
      </c>
      <c r="J85" s="23">
        <v>42951</v>
      </c>
      <c r="K85" s="23">
        <v>42961</v>
      </c>
      <c r="L85" s="73">
        <v>218561.45000000289</v>
      </c>
      <c r="M85" s="73">
        <v>38973.300000000047</v>
      </c>
      <c r="N85" s="74">
        <v>0.17831735651460737</v>
      </c>
      <c r="O85" s="73">
        <v>37323.079999999987</v>
      </c>
      <c r="P85" s="75">
        <v>334</v>
      </c>
      <c r="Q85" s="75">
        <v>15</v>
      </c>
      <c r="R85" s="75">
        <v>349</v>
      </c>
    </row>
    <row r="86" spans="1:18" x14ac:dyDescent="0.3">
      <c r="A86" t="s">
        <v>497</v>
      </c>
      <c r="B86" t="s">
        <v>463</v>
      </c>
      <c r="C86" t="s">
        <v>543</v>
      </c>
      <c r="D86" s="23">
        <v>45170</v>
      </c>
      <c r="E86" s="30">
        <v>2023</v>
      </c>
      <c r="F86" s="30">
        <v>9</v>
      </c>
      <c r="G86" s="29" t="s">
        <v>642</v>
      </c>
      <c r="H86" t="s">
        <v>211</v>
      </c>
      <c r="I86" s="23" t="s">
        <v>643</v>
      </c>
      <c r="J86" s="23">
        <v>45187</v>
      </c>
      <c r="K86" s="23">
        <v>45189</v>
      </c>
      <c r="L86" s="73">
        <v>5058788.0400000028</v>
      </c>
      <c r="M86" s="73">
        <v>1026876.160000001</v>
      </c>
      <c r="N86" s="74">
        <v>0.20298857194261896</v>
      </c>
      <c r="O86" s="73">
        <v>978315.62000000104</v>
      </c>
      <c r="P86" s="75">
        <v>7</v>
      </c>
      <c r="Q86" s="75">
        <v>4</v>
      </c>
      <c r="R86" s="75">
        <v>11</v>
      </c>
    </row>
    <row r="87" spans="1:18" x14ac:dyDescent="0.3">
      <c r="A87" t="s">
        <v>238</v>
      </c>
      <c r="B87" t="s">
        <v>24</v>
      </c>
      <c r="C87" t="s">
        <v>543</v>
      </c>
      <c r="D87" s="23">
        <v>41437</v>
      </c>
      <c r="E87" s="30">
        <v>2013</v>
      </c>
      <c r="F87" s="30">
        <v>6</v>
      </c>
      <c r="G87" s="29" t="s">
        <v>644</v>
      </c>
      <c r="H87" t="s">
        <v>211</v>
      </c>
      <c r="I87" s="23" t="s">
        <v>645</v>
      </c>
      <c r="J87" s="23">
        <v>41915</v>
      </c>
      <c r="K87" s="23">
        <v>41915</v>
      </c>
      <c r="L87" s="73">
        <v>107885725.0000076</v>
      </c>
      <c r="M87" s="73">
        <v>9106962.5899999868</v>
      </c>
      <c r="N87" s="74">
        <v>8.4413045284715341E-2</v>
      </c>
      <c r="O87" s="73">
        <v>9106962.5899999868</v>
      </c>
      <c r="P87" s="75">
        <v>333</v>
      </c>
      <c r="Q87" s="75">
        <v>1</v>
      </c>
      <c r="R87" s="75">
        <v>334</v>
      </c>
    </row>
    <row r="88" spans="1:18" x14ac:dyDescent="0.3">
      <c r="A88" t="s">
        <v>283</v>
      </c>
      <c r="B88" t="s">
        <v>106</v>
      </c>
      <c r="C88" t="s">
        <v>543</v>
      </c>
      <c r="D88" s="23">
        <v>42542</v>
      </c>
      <c r="E88" s="30">
        <v>2016</v>
      </c>
      <c r="F88" s="30">
        <v>6</v>
      </c>
      <c r="G88" s="29" t="s">
        <v>575</v>
      </c>
      <c r="H88" t="s">
        <v>211</v>
      </c>
      <c r="I88" s="23" t="s">
        <v>646</v>
      </c>
      <c r="J88" s="23">
        <v>42822</v>
      </c>
      <c r="K88" s="23">
        <v>42849</v>
      </c>
      <c r="L88" s="73">
        <v>61403.74</v>
      </c>
      <c r="M88" s="73">
        <v>53692.23</v>
      </c>
      <c r="N88" s="74">
        <v>0.87441302435323975</v>
      </c>
      <c r="O88" s="73">
        <v>53036.640000000007</v>
      </c>
      <c r="P88" s="75">
        <v>173</v>
      </c>
      <c r="Q88" s="75">
        <v>19</v>
      </c>
      <c r="R88" s="75">
        <v>192</v>
      </c>
    </row>
    <row r="89" spans="1:18" x14ac:dyDescent="0.3">
      <c r="A89" t="s">
        <v>278</v>
      </c>
      <c r="B89" t="s">
        <v>129</v>
      </c>
      <c r="C89" t="s">
        <v>543</v>
      </c>
      <c r="D89" s="23">
        <v>42585</v>
      </c>
      <c r="E89" s="30">
        <v>2016</v>
      </c>
      <c r="F89" s="30">
        <v>8</v>
      </c>
      <c r="G89" s="29" t="s">
        <v>647</v>
      </c>
      <c r="H89" t="s">
        <v>211</v>
      </c>
      <c r="I89" s="23" t="s">
        <v>648</v>
      </c>
      <c r="J89" s="23">
        <v>42870</v>
      </c>
      <c r="K89" s="23">
        <v>42891</v>
      </c>
      <c r="L89" s="73">
        <v>412449.62000000151</v>
      </c>
      <c r="M89" s="73">
        <v>334662.57000000059</v>
      </c>
      <c r="N89" s="74">
        <v>0.81140229926748231</v>
      </c>
      <c r="O89" s="73">
        <v>328474.36000000051</v>
      </c>
      <c r="P89" s="75">
        <v>176</v>
      </c>
      <c r="Q89" s="75">
        <v>17</v>
      </c>
      <c r="R89" s="75">
        <v>193</v>
      </c>
    </row>
    <row r="90" spans="1:18" x14ac:dyDescent="0.3">
      <c r="A90" t="s">
        <v>331</v>
      </c>
      <c r="B90" t="s">
        <v>154</v>
      </c>
      <c r="C90" t="s">
        <v>543</v>
      </c>
      <c r="D90" s="23">
        <v>42957</v>
      </c>
      <c r="E90" s="30">
        <v>2017</v>
      </c>
      <c r="F90" s="30">
        <v>8</v>
      </c>
      <c r="G90" s="29" t="s">
        <v>621</v>
      </c>
      <c r="H90" t="s">
        <v>211</v>
      </c>
      <c r="I90" s="23" t="s">
        <v>649</v>
      </c>
      <c r="J90" s="23">
        <v>43131</v>
      </c>
      <c r="K90" s="23">
        <v>43145</v>
      </c>
      <c r="L90" s="73">
        <v>5902.47</v>
      </c>
      <c r="M90" s="73">
        <v>2061.39</v>
      </c>
      <c r="N90" s="74">
        <v>0.34924192753203315</v>
      </c>
      <c r="O90" s="73">
        <v>2061.39</v>
      </c>
      <c r="P90" s="75">
        <v>111</v>
      </c>
      <c r="Q90" s="75">
        <v>7</v>
      </c>
      <c r="R90" s="75">
        <v>118</v>
      </c>
    </row>
    <row r="91" spans="1:18" x14ac:dyDescent="0.3">
      <c r="A91" t="s">
        <v>313</v>
      </c>
      <c r="B91" t="s">
        <v>56</v>
      </c>
      <c r="C91" t="s">
        <v>543</v>
      </c>
      <c r="D91" s="23">
        <v>42298</v>
      </c>
      <c r="E91" s="30">
        <v>2015</v>
      </c>
      <c r="F91" s="30">
        <v>10</v>
      </c>
      <c r="G91" s="29" t="s">
        <v>650</v>
      </c>
      <c r="H91" t="s">
        <v>211</v>
      </c>
      <c r="I91" s="23" t="s">
        <v>651</v>
      </c>
      <c r="J91" s="23">
        <v>42507</v>
      </c>
      <c r="K91" s="23">
        <v>42527</v>
      </c>
      <c r="L91" s="73">
        <v>159586.78999999969</v>
      </c>
      <c r="M91" s="73">
        <v>16225.80999999999</v>
      </c>
      <c r="N91" s="74">
        <v>0.10167389167988167</v>
      </c>
      <c r="O91" s="73">
        <v>15019.089999999989</v>
      </c>
      <c r="P91" s="75">
        <v>132</v>
      </c>
      <c r="Q91" s="75">
        <v>10</v>
      </c>
      <c r="R91" s="75">
        <v>142</v>
      </c>
    </row>
    <row r="92" spans="1:18" x14ac:dyDescent="0.3">
      <c r="A92" t="s">
        <v>498</v>
      </c>
      <c r="B92" t="s">
        <v>58</v>
      </c>
      <c r="C92" t="s">
        <v>543</v>
      </c>
      <c r="D92" s="23">
        <v>42298</v>
      </c>
      <c r="E92" s="30">
        <v>2015</v>
      </c>
      <c r="F92" s="30">
        <v>10</v>
      </c>
      <c r="G92" s="29" t="s">
        <v>650</v>
      </c>
      <c r="H92" t="s">
        <v>211</v>
      </c>
      <c r="I92" s="23" t="s">
        <v>652</v>
      </c>
      <c r="J92" s="23">
        <v>42557</v>
      </c>
      <c r="K92" s="23">
        <v>42576</v>
      </c>
      <c r="L92" s="73">
        <v>26219.87999999999</v>
      </c>
      <c r="M92" s="73">
        <v>14684.06</v>
      </c>
      <c r="N92" s="74">
        <v>0.56003536248068275</v>
      </c>
      <c r="O92" s="73">
        <v>11340.15</v>
      </c>
      <c r="P92" s="75">
        <v>164</v>
      </c>
      <c r="Q92" s="75">
        <v>13</v>
      </c>
      <c r="R92" s="75">
        <v>177</v>
      </c>
    </row>
    <row r="93" spans="1:18" x14ac:dyDescent="0.3">
      <c r="A93" t="s">
        <v>354</v>
      </c>
      <c r="B93" t="s">
        <v>61</v>
      </c>
      <c r="C93" t="s">
        <v>543</v>
      </c>
      <c r="D93" s="23">
        <v>42298</v>
      </c>
      <c r="E93" s="30">
        <v>2015</v>
      </c>
      <c r="F93" s="30">
        <v>10</v>
      </c>
      <c r="G93" s="29" t="s">
        <v>650</v>
      </c>
      <c r="H93" t="s">
        <v>211</v>
      </c>
      <c r="I93" s="23" t="s">
        <v>653</v>
      </c>
      <c r="J93" s="23">
        <v>42451</v>
      </c>
      <c r="K93" s="23">
        <v>42459</v>
      </c>
      <c r="L93" s="73">
        <v>1948.08</v>
      </c>
      <c r="M93" s="73">
        <v>1131.56</v>
      </c>
      <c r="N93" s="74">
        <v>0.58085910229559357</v>
      </c>
      <c r="O93" s="73">
        <v>1068.22</v>
      </c>
      <c r="P93" s="75">
        <v>88</v>
      </c>
      <c r="Q93" s="75">
        <v>15</v>
      </c>
      <c r="R93" s="75">
        <v>103</v>
      </c>
    </row>
    <row r="94" spans="1:18" x14ac:dyDescent="0.3">
      <c r="A94" t="s">
        <v>259</v>
      </c>
      <c r="B94" t="s">
        <v>477</v>
      </c>
      <c r="C94" t="s">
        <v>543</v>
      </c>
      <c r="D94" s="23">
        <v>42488</v>
      </c>
      <c r="E94" s="30">
        <v>2016</v>
      </c>
      <c r="F94" s="30">
        <v>4</v>
      </c>
      <c r="G94" s="29" t="s">
        <v>654</v>
      </c>
      <c r="H94" t="s">
        <v>211</v>
      </c>
      <c r="I94" s="23" t="s">
        <v>655</v>
      </c>
      <c r="J94" s="23">
        <v>42815</v>
      </c>
      <c r="K94" s="23">
        <v>42849</v>
      </c>
      <c r="L94" s="73">
        <v>145916.18</v>
      </c>
      <c r="M94" s="73">
        <v>38143.47</v>
      </c>
      <c r="N94" s="74">
        <v>0.26140671994017389</v>
      </c>
      <c r="O94" s="73">
        <v>38143.47</v>
      </c>
      <c r="P94" s="75">
        <v>207</v>
      </c>
      <c r="Q94" s="75">
        <v>17</v>
      </c>
      <c r="R94" s="75">
        <v>224</v>
      </c>
    </row>
    <row r="95" spans="1:18" x14ac:dyDescent="0.3">
      <c r="A95" t="s">
        <v>499</v>
      </c>
      <c r="B95" t="s">
        <v>478</v>
      </c>
      <c r="C95" t="s">
        <v>543</v>
      </c>
      <c r="D95" s="23">
        <v>41887</v>
      </c>
      <c r="E95" s="30">
        <v>2014</v>
      </c>
      <c r="F95" s="30">
        <v>9</v>
      </c>
      <c r="G95" s="29" t="s">
        <v>656</v>
      </c>
      <c r="H95" t="s">
        <v>211</v>
      </c>
      <c r="I95" s="23" t="s">
        <v>657</v>
      </c>
      <c r="J95" s="23">
        <v>42153</v>
      </c>
      <c r="K95" s="23">
        <v>42153</v>
      </c>
      <c r="L95" s="73">
        <v>0</v>
      </c>
      <c r="M95" s="73">
        <v>6950.64</v>
      </c>
      <c r="N95" s="74" t="e">
        <v>#DIV/0!</v>
      </c>
      <c r="O95" s="73">
        <v>6950.64</v>
      </c>
      <c r="P95" s="75">
        <v>149</v>
      </c>
      <c r="Q95" s="75">
        <v>31</v>
      </c>
      <c r="R95" s="75">
        <v>180</v>
      </c>
    </row>
    <row r="96" spans="1:18" x14ac:dyDescent="0.3">
      <c r="A96" t="s">
        <v>368</v>
      </c>
      <c r="B96" t="s">
        <v>138</v>
      </c>
      <c r="C96" t="s">
        <v>543</v>
      </c>
      <c r="D96" s="23">
        <v>42733</v>
      </c>
      <c r="E96" s="30">
        <v>2016</v>
      </c>
      <c r="F96" s="30">
        <v>12</v>
      </c>
      <c r="G96" s="29" t="s">
        <v>567</v>
      </c>
      <c r="H96" t="s">
        <v>211</v>
      </c>
      <c r="I96" s="23" t="s">
        <v>658</v>
      </c>
      <c r="J96" s="23">
        <v>42865</v>
      </c>
      <c r="K96" s="23">
        <v>42891</v>
      </c>
      <c r="L96" s="73">
        <v>50895.77</v>
      </c>
      <c r="M96" s="73">
        <v>32936.560000000012</v>
      </c>
      <c r="N96" s="74">
        <v>0.64713747331065063</v>
      </c>
      <c r="O96" s="73">
        <v>30978.020000000011</v>
      </c>
      <c r="P96" s="75">
        <v>72</v>
      </c>
      <c r="Q96" s="75">
        <v>17</v>
      </c>
      <c r="R96" s="75">
        <v>89</v>
      </c>
    </row>
    <row r="97" spans="1:18" x14ac:dyDescent="0.3">
      <c r="A97" t="s">
        <v>393</v>
      </c>
      <c r="B97" t="s">
        <v>149</v>
      </c>
      <c r="C97" t="s">
        <v>543</v>
      </c>
      <c r="D97" s="23">
        <v>42916</v>
      </c>
      <c r="E97" s="30">
        <v>2017</v>
      </c>
      <c r="F97" s="30">
        <v>6</v>
      </c>
      <c r="G97" s="29" t="s">
        <v>592</v>
      </c>
      <c r="H97" t="s">
        <v>211</v>
      </c>
      <c r="I97" s="23" t="s">
        <v>659</v>
      </c>
      <c r="J97" s="23">
        <v>42996</v>
      </c>
      <c r="K97" s="23">
        <v>43018</v>
      </c>
      <c r="L97" s="73">
        <v>221143.67999999999</v>
      </c>
      <c r="M97" s="73">
        <v>23784.709999999988</v>
      </c>
      <c r="N97" s="74">
        <v>0.1075531979932684</v>
      </c>
      <c r="O97" s="73">
        <v>23646.05999999999</v>
      </c>
      <c r="P97" s="75">
        <v>44</v>
      </c>
      <c r="Q97" s="75">
        <v>11</v>
      </c>
      <c r="R97" s="75">
        <v>55</v>
      </c>
    </row>
    <row r="98" spans="1:18" x14ac:dyDescent="0.3">
      <c r="A98" t="s">
        <v>309</v>
      </c>
      <c r="B98" t="s">
        <v>479</v>
      </c>
      <c r="C98" t="s">
        <v>543</v>
      </c>
      <c r="D98" s="23">
        <v>42762</v>
      </c>
      <c r="E98" s="30">
        <v>2017</v>
      </c>
      <c r="F98" s="30">
        <v>1</v>
      </c>
      <c r="G98" s="29" t="s">
        <v>629</v>
      </c>
      <c r="H98" t="s">
        <v>211</v>
      </c>
      <c r="I98" s="23" t="s">
        <v>660</v>
      </c>
      <c r="J98" s="23">
        <v>42978</v>
      </c>
      <c r="K98" s="23">
        <v>42996</v>
      </c>
      <c r="L98" s="73">
        <v>81856.67</v>
      </c>
      <c r="M98" s="73">
        <v>7470</v>
      </c>
      <c r="N98" s="74">
        <v>9.1257071659523903E-2</v>
      </c>
      <c r="O98" s="73">
        <v>7470</v>
      </c>
      <c r="P98" s="75">
        <v>139</v>
      </c>
      <c r="Q98" s="75">
        <v>9</v>
      </c>
      <c r="R98" s="75">
        <v>148</v>
      </c>
    </row>
    <row r="99" spans="1:18" x14ac:dyDescent="0.3">
      <c r="A99" t="s">
        <v>340</v>
      </c>
      <c r="B99" t="s">
        <v>43</v>
      </c>
      <c r="C99" t="s">
        <v>543</v>
      </c>
      <c r="D99" s="23">
        <v>41809</v>
      </c>
      <c r="E99" s="30">
        <v>2014</v>
      </c>
      <c r="F99" s="30">
        <v>6</v>
      </c>
      <c r="G99" s="29" t="s">
        <v>595</v>
      </c>
      <c r="H99" t="s">
        <v>211</v>
      </c>
      <c r="I99" s="23" t="s">
        <v>597</v>
      </c>
      <c r="J99" s="23">
        <v>41991</v>
      </c>
      <c r="K99" s="23">
        <v>41992</v>
      </c>
      <c r="L99" s="73">
        <v>46674.14</v>
      </c>
      <c r="M99" s="73">
        <v>6570.97</v>
      </c>
      <c r="N99" s="74">
        <v>0.14078395445529365</v>
      </c>
      <c r="O99" s="73">
        <v>6570.97</v>
      </c>
      <c r="P99" s="75">
        <v>103</v>
      </c>
      <c r="Q99" s="75">
        <v>25</v>
      </c>
      <c r="R99" s="75">
        <v>128</v>
      </c>
    </row>
    <row r="100" spans="1:18" x14ac:dyDescent="0.3">
      <c r="A100" t="s">
        <v>303</v>
      </c>
      <c r="B100" t="s">
        <v>118</v>
      </c>
      <c r="C100" t="s">
        <v>543</v>
      </c>
      <c r="D100" s="23">
        <v>42551</v>
      </c>
      <c r="E100" s="30">
        <v>2016</v>
      </c>
      <c r="F100" s="30">
        <v>6</v>
      </c>
      <c r="G100" s="29" t="s">
        <v>575</v>
      </c>
      <c r="H100" t="s">
        <v>211</v>
      </c>
      <c r="I100" s="23" t="s">
        <v>635</v>
      </c>
      <c r="J100" s="23">
        <v>42779</v>
      </c>
      <c r="K100" s="23">
        <v>42800</v>
      </c>
      <c r="L100" s="73">
        <v>180852.50000000009</v>
      </c>
      <c r="M100" s="73">
        <v>82208.810000000012</v>
      </c>
      <c r="N100" s="74">
        <v>0.45456275141344449</v>
      </c>
      <c r="O100" s="73">
        <v>76744.559999999969</v>
      </c>
      <c r="P100" s="75">
        <v>149</v>
      </c>
      <c r="Q100" s="75">
        <v>7</v>
      </c>
      <c r="R100" s="75">
        <v>156</v>
      </c>
    </row>
    <row r="101" spans="1:18" x14ac:dyDescent="0.3">
      <c r="A101" t="s">
        <v>402</v>
      </c>
      <c r="B101" t="s">
        <v>199</v>
      </c>
      <c r="C101" t="s">
        <v>543</v>
      </c>
      <c r="D101" s="23">
        <v>43851</v>
      </c>
      <c r="E101" s="30">
        <v>2020</v>
      </c>
      <c r="F101" s="30">
        <v>1</v>
      </c>
      <c r="G101" s="29" t="s">
        <v>661</v>
      </c>
      <c r="H101" t="s">
        <v>211</v>
      </c>
      <c r="I101" s="23" t="s">
        <v>662</v>
      </c>
      <c r="J101" s="23">
        <v>43875</v>
      </c>
      <c r="K101" s="23">
        <v>43880</v>
      </c>
      <c r="L101" s="73">
        <v>13488.86</v>
      </c>
      <c r="M101" s="73">
        <v>6100.0299999999988</v>
      </c>
      <c r="N101" s="74">
        <v>0.45222724529723035</v>
      </c>
      <c r="O101" s="73">
        <v>5718.78</v>
      </c>
      <c r="P101" s="75">
        <v>12</v>
      </c>
      <c r="Q101" s="75">
        <v>6</v>
      </c>
      <c r="R101" s="75">
        <v>18</v>
      </c>
    </row>
    <row r="102" spans="1:18" x14ac:dyDescent="0.3">
      <c r="A102" t="s">
        <v>229</v>
      </c>
      <c r="B102" t="s">
        <v>20</v>
      </c>
      <c r="C102" t="s">
        <v>543</v>
      </c>
      <c r="D102" s="23">
        <v>42453</v>
      </c>
      <c r="E102" s="30">
        <v>2016</v>
      </c>
      <c r="F102" s="30">
        <v>3</v>
      </c>
      <c r="G102" s="29" t="s">
        <v>571</v>
      </c>
      <c r="H102" t="s">
        <v>211</v>
      </c>
      <c r="I102" s="23" t="s">
        <v>663</v>
      </c>
      <c r="J102" s="23">
        <v>43608</v>
      </c>
      <c r="K102" s="23">
        <v>43614</v>
      </c>
      <c r="L102" s="73">
        <v>108111.32</v>
      </c>
      <c r="M102" s="73">
        <v>24563.38</v>
      </c>
      <c r="N102" s="74">
        <v>0.22720451475386666</v>
      </c>
      <c r="O102" s="73">
        <v>24563.38</v>
      </c>
      <c r="P102" s="75">
        <v>780</v>
      </c>
      <c r="Q102" s="75">
        <v>9</v>
      </c>
      <c r="R102" s="75">
        <v>789</v>
      </c>
    </row>
    <row r="103" spans="1:18" x14ac:dyDescent="0.3">
      <c r="A103" t="s">
        <v>353</v>
      </c>
      <c r="B103" t="s">
        <v>166</v>
      </c>
      <c r="C103" t="s">
        <v>543</v>
      </c>
      <c r="D103" s="23">
        <v>43097</v>
      </c>
      <c r="E103" s="30">
        <v>2017</v>
      </c>
      <c r="F103" s="30">
        <v>12</v>
      </c>
      <c r="G103" s="29" t="s">
        <v>582</v>
      </c>
      <c r="H103" t="s">
        <v>211</v>
      </c>
      <c r="I103" s="23" t="s">
        <v>664</v>
      </c>
      <c r="J103" s="23">
        <v>43243</v>
      </c>
      <c r="K103" s="23">
        <v>43269</v>
      </c>
      <c r="L103" s="73">
        <v>296427.81999999972</v>
      </c>
      <c r="M103" s="73">
        <v>19808.150000000071</v>
      </c>
      <c r="N103" s="74">
        <v>6.6822844090679775E-2</v>
      </c>
      <c r="O103" s="73">
        <v>18555.12000000005</v>
      </c>
      <c r="P103" s="75">
        <v>89</v>
      </c>
      <c r="Q103" s="75">
        <v>9</v>
      </c>
      <c r="R103" s="75">
        <v>98</v>
      </c>
    </row>
    <row r="104" spans="1:18" x14ac:dyDescent="0.3">
      <c r="A104" t="s">
        <v>500</v>
      </c>
      <c r="B104" t="s">
        <v>427</v>
      </c>
      <c r="C104" t="s">
        <v>543</v>
      </c>
      <c r="D104" s="23">
        <v>44251</v>
      </c>
      <c r="E104" s="30">
        <v>2021</v>
      </c>
      <c r="F104" s="30">
        <v>2</v>
      </c>
      <c r="G104" s="29" t="s">
        <v>665</v>
      </c>
      <c r="H104" t="s">
        <v>211</v>
      </c>
      <c r="I104" s="23" t="s">
        <v>666</v>
      </c>
      <c r="J104" s="23">
        <v>44337</v>
      </c>
      <c r="K104" s="23">
        <v>44347</v>
      </c>
      <c r="L104" s="73">
        <v>378766.49000000308</v>
      </c>
      <c r="M104" s="73">
        <v>43701.459999999912</v>
      </c>
      <c r="N104" s="74">
        <v>0.11537836940115678</v>
      </c>
      <c r="O104" s="73">
        <v>42564.299999999937</v>
      </c>
      <c r="P104" s="75">
        <v>57</v>
      </c>
      <c r="Q104" s="75">
        <v>3</v>
      </c>
      <c r="R104" s="75">
        <v>60</v>
      </c>
    </row>
    <row r="105" spans="1:18" x14ac:dyDescent="0.3">
      <c r="A105" t="s">
        <v>359</v>
      </c>
      <c r="B105" t="s">
        <v>78</v>
      </c>
      <c r="C105" t="s">
        <v>543</v>
      </c>
      <c r="D105" s="23">
        <v>42453</v>
      </c>
      <c r="E105" s="30">
        <v>2016</v>
      </c>
      <c r="F105" s="30">
        <v>3</v>
      </c>
      <c r="G105" s="29" t="s">
        <v>571</v>
      </c>
      <c r="H105" t="s">
        <v>211</v>
      </c>
      <c r="I105" s="23" t="s">
        <v>667</v>
      </c>
      <c r="J105" s="23">
        <v>42599</v>
      </c>
      <c r="K105" s="23">
        <v>42618</v>
      </c>
      <c r="L105" s="73">
        <v>574508.18000000215</v>
      </c>
      <c r="M105" s="73">
        <v>365302.12999999948</v>
      </c>
      <c r="N105" s="74">
        <v>0.63585192120327705</v>
      </c>
      <c r="O105" s="73">
        <v>341831.11999999959</v>
      </c>
      <c r="P105" s="75">
        <v>81</v>
      </c>
      <c r="Q105" s="75">
        <v>20</v>
      </c>
      <c r="R105" s="75">
        <v>101</v>
      </c>
    </row>
    <row r="106" spans="1:18" x14ac:dyDescent="0.3">
      <c r="A106" t="s">
        <v>406</v>
      </c>
      <c r="B106" t="s">
        <v>36</v>
      </c>
      <c r="C106" t="s">
        <v>543</v>
      </c>
      <c r="D106" s="23">
        <v>41739</v>
      </c>
      <c r="E106" s="30">
        <v>2014</v>
      </c>
      <c r="F106" s="30">
        <v>4</v>
      </c>
      <c r="G106" s="29" t="s">
        <v>668</v>
      </c>
      <c r="H106" t="s">
        <v>211</v>
      </c>
      <c r="I106" s="23" t="s">
        <v>669</v>
      </c>
      <c r="J106" s="23">
        <v>41754</v>
      </c>
      <c r="K106" s="23">
        <v>41764</v>
      </c>
      <c r="L106" s="73">
        <v>491912.42000000231</v>
      </c>
      <c r="M106" s="73">
        <v>302028.42999999988</v>
      </c>
      <c r="N106" s="74">
        <v>0.6139882176587419</v>
      </c>
      <c r="O106" s="73">
        <v>302028.42999999988</v>
      </c>
      <c r="P106" s="75">
        <v>6</v>
      </c>
      <c r="Q106" s="75">
        <v>4</v>
      </c>
      <c r="R106" s="75">
        <v>10</v>
      </c>
    </row>
    <row r="107" spans="1:18" x14ac:dyDescent="0.3">
      <c r="A107" t="s">
        <v>291</v>
      </c>
      <c r="B107" t="s">
        <v>91</v>
      </c>
      <c r="C107" t="s">
        <v>543</v>
      </c>
      <c r="D107" s="23">
        <v>42514</v>
      </c>
      <c r="E107" s="30">
        <v>2016</v>
      </c>
      <c r="F107" s="30">
        <v>5</v>
      </c>
      <c r="G107" s="29" t="s">
        <v>557</v>
      </c>
      <c r="H107" t="s">
        <v>211</v>
      </c>
      <c r="I107" s="23" t="s">
        <v>670</v>
      </c>
      <c r="J107" s="23">
        <v>42762</v>
      </c>
      <c r="K107" s="23">
        <v>42779</v>
      </c>
      <c r="L107" s="73">
        <v>11510.92</v>
      </c>
      <c r="M107" s="73">
        <v>10510.92</v>
      </c>
      <c r="N107" s="74">
        <v>0.91312597081727609</v>
      </c>
      <c r="O107" s="73">
        <v>10510.92</v>
      </c>
      <c r="P107" s="75">
        <v>163</v>
      </c>
      <c r="Q107" s="75">
        <v>8</v>
      </c>
      <c r="R107" s="75">
        <v>171</v>
      </c>
    </row>
    <row r="108" spans="1:18" x14ac:dyDescent="0.3">
      <c r="A108" t="s">
        <v>252</v>
      </c>
      <c r="B108" t="s">
        <v>72</v>
      </c>
      <c r="C108" t="s">
        <v>543</v>
      </c>
      <c r="D108" s="23">
        <v>42450</v>
      </c>
      <c r="E108" s="30">
        <v>2016</v>
      </c>
      <c r="F108" s="30">
        <v>3</v>
      </c>
      <c r="G108" s="29" t="s">
        <v>571</v>
      </c>
      <c r="H108" t="s">
        <v>211</v>
      </c>
      <c r="I108" s="23" t="s">
        <v>671</v>
      </c>
      <c r="J108" s="23">
        <v>42808</v>
      </c>
      <c r="K108" s="23">
        <v>42821</v>
      </c>
      <c r="L108" s="73">
        <v>617415.14999999967</v>
      </c>
      <c r="M108" s="73">
        <v>84061.830000000045</v>
      </c>
      <c r="N108" s="74">
        <v>0.1361512266098428</v>
      </c>
      <c r="O108" s="73">
        <v>83003.950000000055</v>
      </c>
      <c r="P108" s="75">
        <v>231</v>
      </c>
      <c r="Q108" s="75">
        <v>15</v>
      </c>
      <c r="R108" s="75">
        <v>246</v>
      </c>
    </row>
    <row r="109" spans="1:18" x14ac:dyDescent="0.3">
      <c r="A109" t="s">
        <v>330</v>
      </c>
      <c r="B109" t="s">
        <v>130</v>
      </c>
      <c r="C109" t="s">
        <v>543</v>
      </c>
      <c r="D109" s="23">
        <v>42643</v>
      </c>
      <c r="E109" s="30">
        <v>2016</v>
      </c>
      <c r="F109" s="30">
        <v>9</v>
      </c>
      <c r="G109" s="29" t="s">
        <v>672</v>
      </c>
      <c r="H109" t="s">
        <v>211</v>
      </c>
      <c r="I109" s="23" t="s">
        <v>673</v>
      </c>
      <c r="J109" s="23">
        <v>42824</v>
      </c>
      <c r="K109" s="23">
        <v>42849</v>
      </c>
      <c r="L109" s="73">
        <v>4089.01</v>
      </c>
      <c r="M109" s="73">
        <v>3899.72</v>
      </c>
      <c r="N109" s="74">
        <v>0.95370762116013397</v>
      </c>
      <c r="O109" s="73">
        <v>3899.72</v>
      </c>
      <c r="P109" s="75">
        <v>113</v>
      </c>
      <c r="Q109" s="75">
        <v>9</v>
      </c>
      <c r="R109" s="75">
        <v>122</v>
      </c>
    </row>
    <row r="110" spans="1:18" x14ac:dyDescent="0.3">
      <c r="A110" t="s">
        <v>501</v>
      </c>
      <c r="B110" t="s">
        <v>442</v>
      </c>
      <c r="C110" t="s">
        <v>543</v>
      </c>
      <c r="D110" s="23">
        <v>44677</v>
      </c>
      <c r="E110" s="30">
        <v>2022</v>
      </c>
      <c r="F110" s="30">
        <v>4</v>
      </c>
      <c r="G110" s="29" t="s">
        <v>674</v>
      </c>
      <c r="H110" t="s">
        <v>211</v>
      </c>
      <c r="I110" s="23" t="s">
        <v>675</v>
      </c>
      <c r="J110" s="23">
        <v>44750</v>
      </c>
      <c r="K110" s="23">
        <v>44754</v>
      </c>
      <c r="L110" s="73">
        <v>3417991.699999976</v>
      </c>
      <c r="M110" s="73">
        <v>1332532.5900000019</v>
      </c>
      <c r="N110" s="74">
        <v>0.38985834576485701</v>
      </c>
      <c r="O110" s="73">
        <v>1304692.560000001</v>
      </c>
      <c r="P110" s="75">
        <v>47</v>
      </c>
      <c r="Q110" s="75">
        <v>4</v>
      </c>
      <c r="R110" s="75">
        <v>51</v>
      </c>
    </row>
    <row r="111" spans="1:18" x14ac:dyDescent="0.3">
      <c r="A111" t="s">
        <v>276</v>
      </c>
      <c r="B111" t="s">
        <v>108</v>
      </c>
      <c r="C111" t="s">
        <v>543</v>
      </c>
      <c r="D111" s="23">
        <v>42550</v>
      </c>
      <c r="E111" s="30">
        <v>2016</v>
      </c>
      <c r="F111" s="30">
        <v>6</v>
      </c>
      <c r="G111" s="29" t="s">
        <v>575</v>
      </c>
      <c r="H111" t="s">
        <v>211</v>
      </c>
      <c r="I111" s="23" t="s">
        <v>673</v>
      </c>
      <c r="J111" s="23">
        <v>42835</v>
      </c>
      <c r="K111" s="23">
        <v>42863</v>
      </c>
      <c r="L111" s="73">
        <v>417721.36000000051</v>
      </c>
      <c r="M111" s="73">
        <v>85257.720000000045</v>
      </c>
      <c r="N111" s="74">
        <v>0.20410189222787156</v>
      </c>
      <c r="O111" s="73">
        <v>77494.650000000067</v>
      </c>
      <c r="P111" s="75">
        <v>179</v>
      </c>
      <c r="Q111" s="75">
        <v>16</v>
      </c>
      <c r="R111" s="75">
        <v>195</v>
      </c>
    </row>
    <row r="112" spans="1:18" x14ac:dyDescent="0.3">
      <c r="A112" t="s">
        <v>337</v>
      </c>
      <c r="B112" t="s">
        <v>205</v>
      </c>
      <c r="C112" t="s">
        <v>543</v>
      </c>
      <c r="D112" s="23">
        <v>43847</v>
      </c>
      <c r="E112" s="30">
        <v>2020</v>
      </c>
      <c r="F112" s="30">
        <v>1</v>
      </c>
      <c r="G112" s="29" t="s">
        <v>661</v>
      </c>
      <c r="H112" t="s">
        <v>211</v>
      </c>
      <c r="I112" s="23" t="s">
        <v>676</v>
      </c>
      <c r="J112" s="23">
        <v>44007</v>
      </c>
      <c r="K112" s="23">
        <v>44011</v>
      </c>
      <c r="L112" s="73">
        <v>59117.56</v>
      </c>
      <c r="M112" s="73">
        <v>31343.95</v>
      </c>
      <c r="N112" s="74">
        <v>0.53019694994177702</v>
      </c>
      <c r="O112" s="73">
        <v>31343.95</v>
      </c>
      <c r="P112" s="75">
        <v>103</v>
      </c>
      <c r="Q112" s="75">
        <v>6</v>
      </c>
      <c r="R112" s="75">
        <v>109</v>
      </c>
    </row>
    <row r="113" spans="1:18" x14ac:dyDescent="0.3">
      <c r="A113" t="s">
        <v>269</v>
      </c>
      <c r="B113" t="s">
        <v>480</v>
      </c>
      <c r="C113" t="s">
        <v>543</v>
      </c>
      <c r="D113" s="23">
        <v>42520</v>
      </c>
      <c r="E113" s="30">
        <v>2016</v>
      </c>
      <c r="F113" s="30">
        <v>5</v>
      </c>
      <c r="G113" s="29" t="s">
        <v>557</v>
      </c>
      <c r="H113" t="s">
        <v>211</v>
      </c>
      <c r="I113" s="23" t="s">
        <v>602</v>
      </c>
      <c r="J113" s="23">
        <v>42816</v>
      </c>
      <c r="K113" s="23">
        <v>42835</v>
      </c>
      <c r="L113" s="73">
        <v>12404.30000000005</v>
      </c>
      <c r="M113" s="73">
        <v>4013.279999999997</v>
      </c>
      <c r="N113" s="74">
        <v>0.32353941778254158</v>
      </c>
      <c r="O113" s="73">
        <v>3874.9199999999978</v>
      </c>
      <c r="P113" s="75">
        <v>185</v>
      </c>
      <c r="Q113" s="75">
        <v>19</v>
      </c>
      <c r="R113" s="75">
        <v>204</v>
      </c>
    </row>
    <row r="114" spans="1:18" x14ac:dyDescent="0.3">
      <c r="A114" t="s">
        <v>502</v>
      </c>
      <c r="B114" t="s">
        <v>465</v>
      </c>
      <c r="C114" t="s">
        <v>543</v>
      </c>
      <c r="D114" s="23">
        <v>45194</v>
      </c>
      <c r="E114" s="30">
        <v>2023</v>
      </c>
      <c r="F114" s="30">
        <v>9</v>
      </c>
      <c r="G114" s="29" t="s">
        <v>642</v>
      </c>
      <c r="H114" t="s">
        <v>211</v>
      </c>
      <c r="I114" s="23" t="s">
        <v>677</v>
      </c>
      <c r="J114" s="23">
        <v>45264</v>
      </c>
      <c r="K114" s="23">
        <v>45266</v>
      </c>
      <c r="L114" s="73">
        <v>2564178.930000002</v>
      </c>
      <c r="M114" s="73">
        <v>148709.38000000009</v>
      </c>
      <c r="N114" s="74">
        <v>5.7994930954369854E-2</v>
      </c>
      <c r="O114" s="73">
        <v>139947.2600000001</v>
      </c>
      <c r="P114" s="75">
        <v>44</v>
      </c>
      <c r="Q114" s="75">
        <v>3</v>
      </c>
      <c r="R114" s="75">
        <v>47</v>
      </c>
    </row>
    <row r="115" spans="1:18" x14ac:dyDescent="0.3">
      <c r="A115" t="s">
        <v>503</v>
      </c>
      <c r="B115" t="s">
        <v>158</v>
      </c>
      <c r="C115" t="s">
        <v>543</v>
      </c>
      <c r="D115" s="23">
        <v>43000</v>
      </c>
      <c r="E115" s="30">
        <v>2017</v>
      </c>
      <c r="F115" s="30">
        <v>9</v>
      </c>
      <c r="G115" s="29" t="s">
        <v>605</v>
      </c>
      <c r="H115" t="s">
        <v>211</v>
      </c>
      <c r="I115" s="23" t="s">
        <v>678</v>
      </c>
      <c r="J115" s="23">
        <v>43167</v>
      </c>
      <c r="K115" s="23">
        <v>43192</v>
      </c>
      <c r="L115" s="73">
        <v>162702.32999999999</v>
      </c>
      <c r="M115" s="73">
        <v>47491.150000000023</v>
      </c>
      <c r="N115" s="74">
        <v>0.29188979653825503</v>
      </c>
      <c r="O115" s="73">
        <v>45012.130000000012</v>
      </c>
      <c r="P115" s="75">
        <v>102</v>
      </c>
      <c r="Q115" s="75">
        <v>10</v>
      </c>
      <c r="R115" s="75">
        <v>112</v>
      </c>
    </row>
    <row r="116" spans="1:18" x14ac:dyDescent="0.3">
      <c r="A116" t="s">
        <v>270</v>
      </c>
      <c r="B116" t="s">
        <v>92</v>
      </c>
      <c r="C116" t="s">
        <v>543</v>
      </c>
      <c r="D116" s="23">
        <v>42514</v>
      </c>
      <c r="E116" s="30">
        <v>2016</v>
      </c>
      <c r="F116" s="30">
        <v>5</v>
      </c>
      <c r="G116" s="29" t="s">
        <v>557</v>
      </c>
      <c r="H116" t="s">
        <v>211</v>
      </c>
      <c r="I116" s="23" t="s">
        <v>679</v>
      </c>
      <c r="J116" s="23">
        <v>42808</v>
      </c>
      <c r="K116" s="23">
        <v>42830</v>
      </c>
      <c r="L116" s="73">
        <v>3200</v>
      </c>
      <c r="M116" s="73">
        <v>3200</v>
      </c>
      <c r="N116" s="74">
        <v>1</v>
      </c>
      <c r="O116" s="73">
        <v>3200</v>
      </c>
      <c r="P116" s="75">
        <v>185</v>
      </c>
      <c r="Q116" s="75">
        <v>16</v>
      </c>
      <c r="R116" s="75">
        <v>201</v>
      </c>
    </row>
    <row r="117" spans="1:18" x14ac:dyDescent="0.3">
      <c r="A117" t="s">
        <v>342</v>
      </c>
      <c r="B117" t="s">
        <v>160</v>
      </c>
      <c r="C117" t="s">
        <v>543</v>
      </c>
      <c r="D117" s="23">
        <v>43056</v>
      </c>
      <c r="E117" s="30">
        <v>2017</v>
      </c>
      <c r="F117" s="30">
        <v>11</v>
      </c>
      <c r="G117" s="29" t="s">
        <v>680</v>
      </c>
      <c r="H117" t="s">
        <v>211</v>
      </c>
      <c r="I117" s="23" t="s">
        <v>681</v>
      </c>
      <c r="J117" s="23">
        <v>43224</v>
      </c>
      <c r="K117" s="23">
        <v>43248</v>
      </c>
      <c r="L117" s="73">
        <v>362544.74999999919</v>
      </c>
      <c r="M117" s="73">
        <v>33068.660000000033</v>
      </c>
      <c r="N117" s="74">
        <v>9.1212629613310101E-2</v>
      </c>
      <c r="O117" s="73">
        <v>32022.680000000018</v>
      </c>
      <c r="P117" s="75">
        <v>101</v>
      </c>
      <c r="Q117" s="75">
        <v>12</v>
      </c>
      <c r="R117" s="75">
        <v>113</v>
      </c>
    </row>
    <row r="118" spans="1:18" x14ac:dyDescent="0.3">
      <c r="A118" t="s">
        <v>255</v>
      </c>
      <c r="B118" t="s">
        <v>23</v>
      </c>
      <c r="C118" t="s">
        <v>543</v>
      </c>
      <c r="D118" s="23">
        <v>43265</v>
      </c>
      <c r="E118" s="30">
        <v>2018</v>
      </c>
      <c r="F118" s="30">
        <v>6</v>
      </c>
      <c r="G118" s="29" t="s">
        <v>559</v>
      </c>
      <c r="H118" t="s">
        <v>211</v>
      </c>
      <c r="I118" s="23" t="s">
        <v>682</v>
      </c>
      <c r="J118" s="23">
        <v>43607</v>
      </c>
      <c r="K118" s="23">
        <v>43619</v>
      </c>
      <c r="L118" s="73">
        <v>57139.989999999867</v>
      </c>
      <c r="M118" s="73">
        <v>21785.130000000019</v>
      </c>
      <c r="N118" s="74">
        <v>0.3812589046655428</v>
      </c>
      <c r="O118" s="73">
        <v>18440.90000000002</v>
      </c>
      <c r="P118" s="75">
        <v>227</v>
      </c>
      <c r="Q118" s="75">
        <v>6</v>
      </c>
      <c r="R118" s="75">
        <v>233</v>
      </c>
    </row>
    <row r="119" spans="1:18" x14ac:dyDescent="0.3">
      <c r="A119" t="s">
        <v>504</v>
      </c>
      <c r="B119" t="s">
        <v>443</v>
      </c>
      <c r="C119" t="s">
        <v>543</v>
      </c>
      <c r="D119" s="23">
        <v>44649</v>
      </c>
      <c r="E119" s="30">
        <v>2022</v>
      </c>
      <c r="F119" s="30">
        <v>3</v>
      </c>
      <c r="G119" s="29" t="s">
        <v>683</v>
      </c>
      <c r="H119" t="s">
        <v>211</v>
      </c>
      <c r="I119" s="23" t="s">
        <v>684</v>
      </c>
      <c r="J119" s="23">
        <v>44855</v>
      </c>
      <c r="K119" s="23">
        <v>44860</v>
      </c>
      <c r="L119" s="73">
        <v>2808964.99</v>
      </c>
      <c r="M119" s="73">
        <v>161170.03000000009</v>
      </c>
      <c r="N119" s="74">
        <v>5.7377016293820048E-2</v>
      </c>
      <c r="O119" s="73">
        <v>159991.31000000011</v>
      </c>
      <c r="P119" s="75">
        <v>140</v>
      </c>
      <c r="Q119" s="75">
        <v>3</v>
      </c>
      <c r="R119" s="75">
        <v>143</v>
      </c>
    </row>
    <row r="120" spans="1:18" x14ac:dyDescent="0.3">
      <c r="A120" t="s">
        <v>263</v>
      </c>
      <c r="B120" t="s">
        <v>180</v>
      </c>
      <c r="C120" t="s">
        <v>543</v>
      </c>
      <c r="D120" s="23">
        <v>43361</v>
      </c>
      <c r="E120" s="30">
        <v>2018</v>
      </c>
      <c r="F120" s="30">
        <v>9</v>
      </c>
      <c r="G120" s="29" t="s">
        <v>685</v>
      </c>
      <c r="H120" t="s">
        <v>211</v>
      </c>
      <c r="I120" s="23" t="s">
        <v>686</v>
      </c>
      <c r="J120" s="23">
        <v>43662</v>
      </c>
      <c r="K120" s="23">
        <v>43668</v>
      </c>
      <c r="L120" s="73">
        <v>202569.34000000081</v>
      </c>
      <c r="M120" s="73">
        <v>32931.089999999873</v>
      </c>
      <c r="N120" s="74">
        <v>0.16256700051448922</v>
      </c>
      <c r="O120" s="73">
        <v>26374.779999999941</v>
      </c>
      <c r="P120" s="75">
        <v>199</v>
      </c>
      <c r="Q120" s="75">
        <v>6</v>
      </c>
      <c r="R120" s="75">
        <v>205</v>
      </c>
    </row>
    <row r="121" spans="1:18" x14ac:dyDescent="0.3">
      <c r="A121" t="s">
        <v>394</v>
      </c>
      <c r="B121" t="s">
        <v>181</v>
      </c>
      <c r="C121" t="s">
        <v>543</v>
      </c>
      <c r="D121" s="23">
        <v>43368</v>
      </c>
      <c r="E121" s="30">
        <v>2018</v>
      </c>
      <c r="F121" s="30">
        <v>9</v>
      </c>
      <c r="G121" s="29" t="s">
        <v>685</v>
      </c>
      <c r="H121" t="s">
        <v>211</v>
      </c>
      <c r="I121" s="23" t="s">
        <v>687</v>
      </c>
      <c r="J121" s="23">
        <v>43437</v>
      </c>
      <c r="K121" s="23">
        <v>43447</v>
      </c>
      <c r="L121" s="73">
        <v>428039.64000000007</v>
      </c>
      <c r="M121" s="73">
        <v>218060.85000000021</v>
      </c>
      <c r="N121" s="74">
        <v>0.5094407845030432</v>
      </c>
      <c r="O121" s="73">
        <v>218060.85000000021</v>
      </c>
      <c r="P121" s="75">
        <v>44</v>
      </c>
      <c r="Q121" s="75">
        <v>2</v>
      </c>
      <c r="R121" s="75">
        <v>46</v>
      </c>
    </row>
    <row r="122" spans="1:18" x14ac:dyDescent="0.3">
      <c r="A122" t="s">
        <v>265</v>
      </c>
      <c r="B122" t="s">
        <v>85</v>
      </c>
      <c r="C122" t="s">
        <v>543</v>
      </c>
      <c r="D122" s="23">
        <v>42465</v>
      </c>
      <c r="E122" s="30">
        <v>2016</v>
      </c>
      <c r="F122" s="30">
        <v>4</v>
      </c>
      <c r="G122" s="29" t="s">
        <v>654</v>
      </c>
      <c r="H122" t="s">
        <v>211</v>
      </c>
      <c r="I122" s="23" t="s">
        <v>688</v>
      </c>
      <c r="J122" s="23">
        <v>42762</v>
      </c>
      <c r="K122" s="23">
        <v>42786</v>
      </c>
      <c r="L122" s="73">
        <v>46459.01</v>
      </c>
      <c r="M122" s="73">
        <v>29265.25</v>
      </c>
      <c r="N122" s="74">
        <v>0.62991548894390992</v>
      </c>
      <c r="O122" s="73">
        <v>29265.25</v>
      </c>
      <c r="P122" s="75">
        <v>193</v>
      </c>
      <c r="Q122" s="75">
        <v>13</v>
      </c>
      <c r="R122" s="75">
        <v>206</v>
      </c>
    </row>
    <row r="123" spans="1:18" x14ac:dyDescent="0.3">
      <c r="A123" t="s">
        <v>399</v>
      </c>
      <c r="B123" t="s">
        <v>53</v>
      </c>
      <c r="C123" t="s">
        <v>543</v>
      </c>
      <c r="D123" s="23">
        <v>42144</v>
      </c>
      <c r="E123" s="30">
        <v>2015</v>
      </c>
      <c r="F123" s="30">
        <v>5</v>
      </c>
      <c r="G123" s="29" t="s">
        <v>689</v>
      </c>
      <c r="H123" t="s">
        <v>211</v>
      </c>
      <c r="I123" s="23" t="s">
        <v>690</v>
      </c>
      <c r="J123" s="23">
        <v>42180</v>
      </c>
      <c r="K123" s="23">
        <v>42180</v>
      </c>
      <c r="L123" s="73">
        <v>27923.589999999331</v>
      </c>
      <c r="M123" s="73">
        <v>22210.92999999976</v>
      </c>
      <c r="N123" s="74">
        <v>0.79541813928654204</v>
      </c>
      <c r="O123" s="73">
        <v>19414.139999999821</v>
      </c>
      <c r="P123" s="75">
        <v>16</v>
      </c>
      <c r="Q123" s="75">
        <v>10</v>
      </c>
      <c r="R123" s="75">
        <v>26</v>
      </c>
    </row>
    <row r="124" spans="1:18" x14ac:dyDescent="0.3">
      <c r="A124" t="s">
        <v>400</v>
      </c>
      <c r="B124" t="s">
        <v>49</v>
      </c>
      <c r="C124" t="s">
        <v>543</v>
      </c>
      <c r="D124" s="23">
        <v>42025</v>
      </c>
      <c r="E124" s="30">
        <v>2015</v>
      </c>
      <c r="F124" s="30">
        <v>1</v>
      </c>
      <c r="G124" s="29" t="s">
        <v>691</v>
      </c>
      <c r="H124" t="s">
        <v>211</v>
      </c>
      <c r="I124" s="23" t="s">
        <v>692</v>
      </c>
      <c r="J124" s="23">
        <v>42056</v>
      </c>
      <c r="K124" s="23">
        <v>42060</v>
      </c>
      <c r="L124" s="73">
        <v>4961203.3199999891</v>
      </c>
      <c r="M124" s="73">
        <v>4663687.3599999994</v>
      </c>
      <c r="N124" s="74">
        <v>0.94003149219855187</v>
      </c>
      <c r="O124" s="73">
        <v>4663687.3599999994</v>
      </c>
      <c r="P124" s="75">
        <v>16</v>
      </c>
      <c r="Q124" s="75">
        <v>4</v>
      </c>
      <c r="R124" s="75">
        <v>20</v>
      </c>
    </row>
    <row r="125" spans="1:18" x14ac:dyDescent="0.3">
      <c r="A125" t="s">
        <v>505</v>
      </c>
      <c r="B125" t="s">
        <v>470</v>
      </c>
      <c r="C125" t="s">
        <v>543</v>
      </c>
      <c r="D125" s="23">
        <v>45229</v>
      </c>
      <c r="E125" s="30">
        <v>2023</v>
      </c>
      <c r="F125" s="30">
        <v>10</v>
      </c>
      <c r="G125" s="29" t="s">
        <v>693</v>
      </c>
      <c r="H125" t="s">
        <v>211</v>
      </c>
      <c r="I125" s="23" t="s">
        <v>694</v>
      </c>
      <c r="J125" s="23">
        <v>45307</v>
      </c>
      <c r="K125" s="23">
        <v>45313</v>
      </c>
      <c r="L125" s="73">
        <v>321079.55</v>
      </c>
      <c r="M125" s="73">
        <v>91827.190000000061</v>
      </c>
      <c r="N125" s="74">
        <v>0.28599513734213239</v>
      </c>
      <c r="O125" s="73">
        <v>87024.580000000045</v>
      </c>
      <c r="P125" s="75">
        <v>50</v>
      </c>
      <c r="Q125" s="75">
        <v>2</v>
      </c>
      <c r="R125" s="75">
        <v>52</v>
      </c>
    </row>
    <row r="126" spans="1:18" x14ac:dyDescent="0.3">
      <c r="A126" t="s">
        <v>506</v>
      </c>
      <c r="B126" t="s">
        <v>469</v>
      </c>
      <c r="C126" t="s">
        <v>543</v>
      </c>
      <c r="D126" s="23">
        <v>45174</v>
      </c>
      <c r="E126" s="30">
        <v>2023</v>
      </c>
      <c r="F126" s="30">
        <v>9</v>
      </c>
      <c r="G126" s="29" t="s">
        <v>642</v>
      </c>
      <c r="H126" t="s">
        <v>211</v>
      </c>
      <c r="I126" s="23" t="s">
        <v>695</v>
      </c>
      <c r="J126" s="23">
        <v>45301</v>
      </c>
      <c r="K126" s="23">
        <v>45306</v>
      </c>
      <c r="L126" s="73">
        <v>1433798.75</v>
      </c>
      <c r="M126" s="73">
        <v>112164.33999999989</v>
      </c>
      <c r="N126" s="74">
        <v>7.8228789082149711E-2</v>
      </c>
      <c r="O126" s="73">
        <v>99913.909999999916</v>
      </c>
      <c r="P126" s="75">
        <v>82</v>
      </c>
      <c r="Q126" s="75">
        <v>4</v>
      </c>
      <c r="R126" s="75">
        <v>86</v>
      </c>
    </row>
    <row r="127" spans="1:18" x14ac:dyDescent="0.3">
      <c r="A127" t="s">
        <v>244</v>
      </c>
      <c r="B127" t="s">
        <v>47</v>
      </c>
      <c r="C127" t="s">
        <v>543</v>
      </c>
      <c r="D127" s="23">
        <v>41866</v>
      </c>
      <c r="E127" s="30">
        <v>2014</v>
      </c>
      <c r="F127" s="30">
        <v>8</v>
      </c>
      <c r="G127" s="29" t="s">
        <v>549</v>
      </c>
      <c r="H127" t="s">
        <v>211</v>
      </c>
      <c r="I127" s="23" t="s">
        <v>696</v>
      </c>
      <c r="J127" s="23">
        <v>42335</v>
      </c>
      <c r="K127" s="23">
        <v>42335</v>
      </c>
      <c r="L127" s="73">
        <v>23825</v>
      </c>
      <c r="M127" s="73">
        <v>23730</v>
      </c>
      <c r="N127" s="74">
        <v>0.99601259181532009</v>
      </c>
      <c r="O127" s="73">
        <v>23725</v>
      </c>
      <c r="P127" s="75">
        <v>301</v>
      </c>
      <c r="Q127" s="75">
        <v>20</v>
      </c>
      <c r="R127" s="75">
        <v>321</v>
      </c>
    </row>
    <row r="128" spans="1:18" x14ac:dyDescent="0.3">
      <c r="A128" t="s">
        <v>317</v>
      </c>
      <c r="B128" t="s">
        <v>77</v>
      </c>
      <c r="C128" t="s">
        <v>543</v>
      </c>
      <c r="D128" s="23">
        <v>42451</v>
      </c>
      <c r="E128" s="30">
        <v>2016</v>
      </c>
      <c r="F128" s="30">
        <v>3</v>
      </c>
      <c r="G128" s="29" t="s">
        <v>571</v>
      </c>
      <c r="H128" t="s">
        <v>211</v>
      </c>
      <c r="I128" s="23" t="s">
        <v>697</v>
      </c>
      <c r="J128" s="23">
        <v>42674</v>
      </c>
      <c r="K128" s="23">
        <v>42695</v>
      </c>
      <c r="L128" s="73">
        <v>3913.91</v>
      </c>
      <c r="M128" s="73">
        <v>2240.4699999999998</v>
      </c>
      <c r="N128" s="74">
        <v>0.5724377923866415</v>
      </c>
      <c r="O128" s="73">
        <v>2223.77</v>
      </c>
      <c r="P128" s="75">
        <v>129</v>
      </c>
      <c r="Q128" s="75">
        <v>27</v>
      </c>
      <c r="R128" s="75">
        <v>156</v>
      </c>
    </row>
    <row r="129" spans="1:18" x14ac:dyDescent="0.3">
      <c r="A129" t="s">
        <v>507</v>
      </c>
      <c r="B129" t="s">
        <v>468</v>
      </c>
      <c r="C129" t="s">
        <v>543</v>
      </c>
      <c r="D129" s="23">
        <v>44847</v>
      </c>
      <c r="E129" s="30">
        <v>2022</v>
      </c>
      <c r="F129" s="30">
        <v>10</v>
      </c>
      <c r="G129" s="29" t="s">
        <v>698</v>
      </c>
      <c r="H129" t="s">
        <v>211</v>
      </c>
      <c r="I129" s="23" t="s">
        <v>699</v>
      </c>
      <c r="J129" s="23">
        <v>45289</v>
      </c>
      <c r="K129" s="23">
        <v>45294</v>
      </c>
      <c r="L129" s="73">
        <v>61850.580000000038</v>
      </c>
      <c r="M129" s="73">
        <v>19268.96999999999</v>
      </c>
      <c r="N129" s="74">
        <v>0.31154065168022643</v>
      </c>
      <c r="O129" s="73">
        <v>7901.17</v>
      </c>
      <c r="P129" s="75">
        <v>298</v>
      </c>
      <c r="Q129" s="75">
        <v>3</v>
      </c>
      <c r="R129" s="75">
        <v>301</v>
      </c>
    </row>
    <row r="130" spans="1:18" x14ac:dyDescent="0.3">
      <c r="A130" t="s">
        <v>262</v>
      </c>
      <c r="B130" t="s">
        <v>96</v>
      </c>
      <c r="C130" t="s">
        <v>543</v>
      </c>
      <c r="D130" s="23">
        <v>42520</v>
      </c>
      <c r="E130" s="30">
        <v>2016</v>
      </c>
      <c r="F130" s="30">
        <v>5</v>
      </c>
      <c r="G130" s="29" t="s">
        <v>557</v>
      </c>
      <c r="H130" t="s">
        <v>211</v>
      </c>
      <c r="I130" s="23" t="s">
        <v>700</v>
      </c>
      <c r="J130" s="23">
        <v>42824</v>
      </c>
      <c r="K130" s="23">
        <v>42842</v>
      </c>
      <c r="L130" s="73">
        <v>51960.910000000018</v>
      </c>
      <c r="M130" s="73">
        <v>34587.31</v>
      </c>
      <c r="N130" s="74">
        <v>0.66564095971375381</v>
      </c>
      <c r="O130" s="73">
        <v>34257.040000000001</v>
      </c>
      <c r="P130" s="75">
        <v>197</v>
      </c>
      <c r="Q130" s="75">
        <v>13</v>
      </c>
      <c r="R130" s="75">
        <v>210</v>
      </c>
    </row>
    <row r="131" spans="1:18" x14ac:dyDescent="0.3">
      <c r="A131" t="s">
        <v>257</v>
      </c>
      <c r="B131" t="s">
        <v>74</v>
      </c>
      <c r="C131" t="s">
        <v>543</v>
      </c>
      <c r="D131" s="23">
        <v>42451</v>
      </c>
      <c r="E131" s="30">
        <v>2016</v>
      </c>
      <c r="F131" s="30">
        <v>3</v>
      </c>
      <c r="G131" s="29" t="s">
        <v>571</v>
      </c>
      <c r="H131" t="s">
        <v>211</v>
      </c>
      <c r="I131" s="23" t="s">
        <v>701</v>
      </c>
      <c r="J131" s="23">
        <v>42780</v>
      </c>
      <c r="K131" s="23">
        <v>42807</v>
      </c>
      <c r="L131" s="73">
        <v>94103.239999999947</v>
      </c>
      <c r="M131" s="73">
        <v>83722.139999999941</v>
      </c>
      <c r="N131" s="74">
        <v>0.889683925866952</v>
      </c>
      <c r="O131" s="73">
        <v>83722.139999999941</v>
      </c>
      <c r="P131" s="75">
        <v>220</v>
      </c>
      <c r="Q131" s="75">
        <v>7</v>
      </c>
      <c r="R131" s="75">
        <v>227</v>
      </c>
    </row>
    <row r="132" spans="1:18" x14ac:dyDescent="0.3">
      <c r="A132" t="s">
        <v>234</v>
      </c>
      <c r="B132" t="s">
        <v>40</v>
      </c>
      <c r="C132" t="s">
        <v>543</v>
      </c>
      <c r="D132" s="23">
        <v>41787</v>
      </c>
      <c r="E132" s="30">
        <v>2014</v>
      </c>
      <c r="F132" s="30">
        <v>5</v>
      </c>
      <c r="G132" s="29" t="s">
        <v>702</v>
      </c>
      <c r="H132" t="s">
        <v>211</v>
      </c>
      <c r="I132" s="23" t="s">
        <v>703</v>
      </c>
      <c r="J132" s="23">
        <v>42403</v>
      </c>
      <c r="K132" s="23">
        <v>42405</v>
      </c>
      <c r="L132" s="73">
        <v>131452.22000000099</v>
      </c>
      <c r="M132" s="73">
        <v>77923.789999999877</v>
      </c>
      <c r="N132" s="74">
        <v>0.59279173832134058</v>
      </c>
      <c r="O132" s="73">
        <v>71929.859999999855</v>
      </c>
      <c r="P132" s="75">
        <v>405</v>
      </c>
      <c r="Q132" s="75">
        <v>19</v>
      </c>
      <c r="R132" s="75">
        <v>424</v>
      </c>
    </row>
    <row r="133" spans="1:18" x14ac:dyDescent="0.3">
      <c r="A133" t="s">
        <v>415</v>
      </c>
      <c r="B133" t="s">
        <v>147</v>
      </c>
      <c r="C133" t="s">
        <v>543</v>
      </c>
      <c r="D133" s="23">
        <v>42884</v>
      </c>
      <c r="E133" s="30">
        <v>2017</v>
      </c>
      <c r="F133" s="30">
        <v>5</v>
      </c>
      <c r="G133" s="29" t="s">
        <v>704</v>
      </c>
      <c r="H133" t="s">
        <v>211</v>
      </c>
      <c r="I133" s="23" t="s">
        <v>705</v>
      </c>
      <c r="J133" s="23">
        <v>42895</v>
      </c>
      <c r="K133" s="23">
        <v>42901</v>
      </c>
      <c r="L133" s="73">
        <v>17374876.0799996</v>
      </c>
      <c r="M133" s="73">
        <v>4788029.9999998948</v>
      </c>
      <c r="N133" s="74">
        <v>0.2755720373460071</v>
      </c>
      <c r="O133" s="73">
        <v>4751855.269999898</v>
      </c>
      <c r="P133" s="75">
        <v>3</v>
      </c>
      <c r="Q133" s="75">
        <v>6</v>
      </c>
      <c r="R133" s="75">
        <v>9</v>
      </c>
    </row>
    <row r="134" spans="1:18" x14ac:dyDescent="0.3">
      <c r="A134" t="s">
        <v>325</v>
      </c>
      <c r="B134" t="s">
        <v>203</v>
      </c>
      <c r="C134" t="s">
        <v>543</v>
      </c>
      <c r="D134" s="23">
        <v>43741</v>
      </c>
      <c r="E134" s="30">
        <v>2019</v>
      </c>
      <c r="F134" s="30">
        <v>10</v>
      </c>
      <c r="G134" s="29" t="s">
        <v>607</v>
      </c>
      <c r="H134" t="s">
        <v>211</v>
      </c>
      <c r="I134" s="23" t="s">
        <v>706</v>
      </c>
      <c r="J134" s="23">
        <v>43924</v>
      </c>
      <c r="K134" s="23">
        <v>43934</v>
      </c>
      <c r="L134" s="73">
        <v>34650.339999999997</v>
      </c>
      <c r="M134" s="73">
        <v>10571.07</v>
      </c>
      <c r="N134" s="74">
        <v>0.30507839172718076</v>
      </c>
      <c r="O134" s="73">
        <v>10279.67</v>
      </c>
      <c r="P134" s="75">
        <v>118</v>
      </c>
      <c r="Q134" s="75">
        <v>6</v>
      </c>
      <c r="R134" s="75">
        <v>124</v>
      </c>
    </row>
    <row r="135" spans="1:18" x14ac:dyDescent="0.3">
      <c r="A135" t="s">
        <v>387</v>
      </c>
      <c r="B135" t="s">
        <v>173</v>
      </c>
      <c r="C135" t="s">
        <v>543</v>
      </c>
      <c r="D135" s="23">
        <v>43229</v>
      </c>
      <c r="E135" s="30">
        <v>2018</v>
      </c>
      <c r="F135" s="30">
        <v>5</v>
      </c>
      <c r="G135" s="29" t="s">
        <v>707</v>
      </c>
      <c r="H135" t="s">
        <v>211</v>
      </c>
      <c r="I135" s="23" t="s">
        <v>708</v>
      </c>
      <c r="J135" s="23">
        <v>43325</v>
      </c>
      <c r="K135" s="23">
        <v>43339</v>
      </c>
      <c r="L135" s="73">
        <v>229824.54</v>
      </c>
      <c r="M135" s="73">
        <v>152123.54</v>
      </c>
      <c r="N135" s="74">
        <v>0.66191164790322221</v>
      </c>
      <c r="O135" s="73">
        <v>151167.54</v>
      </c>
      <c r="P135" s="75">
        <v>58</v>
      </c>
      <c r="Q135" s="75">
        <v>8</v>
      </c>
      <c r="R135" s="75">
        <v>66</v>
      </c>
    </row>
    <row r="136" spans="1:18" x14ac:dyDescent="0.3">
      <c r="A136" t="s">
        <v>508</v>
      </c>
      <c r="B136" t="s">
        <v>434</v>
      </c>
      <c r="C136" t="s">
        <v>543</v>
      </c>
      <c r="D136" s="23">
        <v>44385</v>
      </c>
      <c r="E136" s="30">
        <v>2021</v>
      </c>
      <c r="F136" s="30">
        <v>7</v>
      </c>
      <c r="G136" s="29" t="s">
        <v>633</v>
      </c>
      <c r="H136" t="s">
        <v>211</v>
      </c>
      <c r="I136" s="23" t="s">
        <v>709</v>
      </c>
      <c r="J136" s="23">
        <v>44589</v>
      </c>
      <c r="K136" s="23">
        <v>44593</v>
      </c>
      <c r="L136" s="73">
        <v>236224.57000000009</v>
      </c>
      <c r="M136" s="73">
        <v>21153.950000000012</v>
      </c>
      <c r="N136" s="74">
        <v>8.9550168299597305E-2</v>
      </c>
      <c r="O136" s="73">
        <v>20849.69000000001</v>
      </c>
      <c r="P136" s="75">
        <v>136</v>
      </c>
      <c r="Q136" s="75">
        <v>3</v>
      </c>
      <c r="R136" s="75">
        <v>139</v>
      </c>
    </row>
    <row r="137" spans="1:18" x14ac:dyDescent="0.3">
      <c r="A137" t="s">
        <v>243</v>
      </c>
      <c r="B137" t="s">
        <v>27</v>
      </c>
      <c r="C137" t="s">
        <v>543</v>
      </c>
      <c r="D137" s="23">
        <v>41530</v>
      </c>
      <c r="E137" s="30">
        <v>2013</v>
      </c>
      <c r="F137" s="30">
        <v>9</v>
      </c>
      <c r="G137" s="29" t="s">
        <v>710</v>
      </c>
      <c r="H137" t="s">
        <v>211</v>
      </c>
      <c r="I137" s="23" t="s">
        <v>711</v>
      </c>
      <c r="J137" s="23">
        <v>42037</v>
      </c>
      <c r="K137" s="23">
        <v>42037</v>
      </c>
      <c r="L137" s="73">
        <v>304574.87999999977</v>
      </c>
      <c r="M137" s="73">
        <v>255846.03999999989</v>
      </c>
      <c r="N137" s="74">
        <v>0.84001031207826493</v>
      </c>
      <c r="O137" s="73">
        <v>255846.03999999989</v>
      </c>
      <c r="P137" s="75">
        <v>307</v>
      </c>
      <c r="Q137" s="75">
        <v>40</v>
      </c>
      <c r="R137" s="75">
        <v>347</v>
      </c>
    </row>
    <row r="138" spans="1:18" x14ac:dyDescent="0.3">
      <c r="A138" t="s">
        <v>383</v>
      </c>
      <c r="B138" t="s">
        <v>52</v>
      </c>
      <c r="C138" t="s">
        <v>543</v>
      </c>
      <c r="D138" s="23">
        <v>42144</v>
      </c>
      <c r="E138" s="30">
        <v>2015</v>
      </c>
      <c r="F138" s="30">
        <v>5</v>
      </c>
      <c r="G138" s="29" t="s">
        <v>689</v>
      </c>
      <c r="H138" t="s">
        <v>211</v>
      </c>
      <c r="I138" s="23" t="s">
        <v>712</v>
      </c>
      <c r="J138" s="23">
        <v>42244</v>
      </c>
      <c r="K138" s="23">
        <v>42244</v>
      </c>
      <c r="L138" s="73">
        <v>36671.689999999988</v>
      </c>
      <c r="M138" s="73">
        <v>31189.87999999999</v>
      </c>
      <c r="N138" s="74">
        <v>0.85051657013898185</v>
      </c>
      <c r="O138" s="73">
        <v>29377.88</v>
      </c>
      <c r="P138" s="75">
        <v>61</v>
      </c>
      <c r="Q138" s="75">
        <v>10</v>
      </c>
      <c r="R138" s="75">
        <v>71</v>
      </c>
    </row>
    <row r="139" spans="1:18" x14ac:dyDescent="0.3">
      <c r="A139" t="s">
        <v>279</v>
      </c>
      <c r="B139" t="s">
        <v>33</v>
      </c>
      <c r="C139" t="s">
        <v>543</v>
      </c>
      <c r="D139" s="23">
        <v>41738</v>
      </c>
      <c r="E139" s="30">
        <v>2014</v>
      </c>
      <c r="F139" s="30">
        <v>4</v>
      </c>
      <c r="G139" s="29" t="s">
        <v>668</v>
      </c>
      <c r="H139" t="s">
        <v>211</v>
      </c>
      <c r="I139" s="23" t="s">
        <v>713</v>
      </c>
      <c r="J139" s="23">
        <v>42019</v>
      </c>
      <c r="K139" s="23">
        <v>42019</v>
      </c>
      <c r="L139" s="73">
        <v>21507.78999999995</v>
      </c>
      <c r="M139" s="73">
        <v>5951.2600000000612</v>
      </c>
      <c r="N139" s="74">
        <v>0.27670253429106734</v>
      </c>
      <c r="O139" s="73">
        <v>5951.2600000000612</v>
      </c>
      <c r="P139" s="75">
        <v>176</v>
      </c>
      <c r="Q139" s="75">
        <v>17</v>
      </c>
      <c r="R139" s="75">
        <v>193</v>
      </c>
    </row>
    <row r="140" spans="1:18" x14ac:dyDescent="0.3">
      <c r="A140" t="s">
        <v>405</v>
      </c>
      <c r="B140" t="s">
        <v>202</v>
      </c>
      <c r="C140" t="s">
        <v>543</v>
      </c>
      <c r="D140" s="23">
        <v>43873</v>
      </c>
      <c r="E140" s="30">
        <v>2020</v>
      </c>
      <c r="F140" s="30">
        <v>2</v>
      </c>
      <c r="G140" s="29" t="s">
        <v>587</v>
      </c>
      <c r="H140" t="s">
        <v>211</v>
      </c>
      <c r="I140" s="23" t="s">
        <v>714</v>
      </c>
      <c r="J140" s="23">
        <v>43896</v>
      </c>
      <c r="K140" s="23">
        <v>43906</v>
      </c>
      <c r="L140" s="73">
        <v>6092586.6599999452</v>
      </c>
      <c r="M140" s="73">
        <v>872695.80000000272</v>
      </c>
      <c r="N140" s="74">
        <v>0.14323896379341949</v>
      </c>
      <c r="O140" s="73">
        <v>848609.20000000251</v>
      </c>
      <c r="P140" s="75">
        <v>9</v>
      </c>
      <c r="Q140" s="75">
        <v>6</v>
      </c>
      <c r="R140" s="75">
        <v>15</v>
      </c>
    </row>
    <row r="141" spans="1:18" x14ac:dyDescent="0.3">
      <c r="A141" t="s">
        <v>335</v>
      </c>
      <c r="B141" t="s">
        <v>170</v>
      </c>
      <c r="C141" t="s">
        <v>543</v>
      </c>
      <c r="D141" s="23">
        <v>43138</v>
      </c>
      <c r="E141" s="30">
        <v>2018</v>
      </c>
      <c r="F141" s="30">
        <v>2</v>
      </c>
      <c r="G141" s="29" t="s">
        <v>603</v>
      </c>
      <c r="H141" t="s">
        <v>211</v>
      </c>
      <c r="I141" s="23" t="s">
        <v>715</v>
      </c>
      <c r="J141" s="23">
        <v>43315</v>
      </c>
      <c r="K141" s="23">
        <v>43325</v>
      </c>
      <c r="L141" s="73">
        <v>104648.3599999999</v>
      </c>
      <c r="M141" s="73">
        <v>12081.32</v>
      </c>
      <c r="N141" s="74">
        <v>0.11544681636673533</v>
      </c>
      <c r="O141" s="73">
        <v>9524.0500000000011</v>
      </c>
      <c r="P141" s="75">
        <v>106</v>
      </c>
      <c r="Q141" s="75">
        <v>15</v>
      </c>
      <c r="R141" s="75">
        <v>121</v>
      </c>
    </row>
    <row r="142" spans="1:18" x14ac:dyDescent="0.3">
      <c r="A142" t="s">
        <v>509</v>
      </c>
      <c r="B142" t="s">
        <v>435</v>
      </c>
      <c r="C142" t="s">
        <v>543</v>
      </c>
      <c r="D142" s="23">
        <v>44509</v>
      </c>
      <c r="E142" s="30">
        <v>2021</v>
      </c>
      <c r="F142" s="30">
        <v>11</v>
      </c>
      <c r="G142" s="29" t="s">
        <v>716</v>
      </c>
      <c r="H142" t="s">
        <v>211</v>
      </c>
      <c r="I142" s="23" t="s">
        <v>717</v>
      </c>
      <c r="J142" s="23">
        <v>44579</v>
      </c>
      <c r="K142" s="23">
        <v>44582</v>
      </c>
      <c r="L142" s="73">
        <v>285538.26</v>
      </c>
      <c r="M142" s="73">
        <v>43800</v>
      </c>
      <c r="N142" s="74">
        <v>0.15339450482047484</v>
      </c>
      <c r="O142" s="73">
        <v>43800</v>
      </c>
      <c r="P142" s="75">
        <v>44</v>
      </c>
      <c r="Q142" s="75">
        <v>4</v>
      </c>
      <c r="R142" s="75">
        <v>48</v>
      </c>
    </row>
    <row r="143" spans="1:18" x14ac:dyDescent="0.3">
      <c r="A143" t="s">
        <v>296</v>
      </c>
      <c r="B143" t="s">
        <v>46</v>
      </c>
      <c r="C143" t="s">
        <v>543</v>
      </c>
      <c r="D143" s="23">
        <v>41857</v>
      </c>
      <c r="E143" s="30">
        <v>2014</v>
      </c>
      <c r="F143" s="30">
        <v>8</v>
      </c>
      <c r="G143" s="29" t="s">
        <v>549</v>
      </c>
      <c r="H143" t="s">
        <v>211</v>
      </c>
      <c r="I143" s="23" t="s">
        <v>609</v>
      </c>
      <c r="J143" s="23">
        <v>42128</v>
      </c>
      <c r="K143" s="23">
        <v>42145</v>
      </c>
      <c r="L143" s="73">
        <v>7478.19</v>
      </c>
      <c r="M143" s="73">
        <v>6789.0899999999983</v>
      </c>
      <c r="N143" s="74">
        <v>0.90785203371404022</v>
      </c>
      <c r="O143" s="73">
        <v>6385.65</v>
      </c>
      <c r="P143" s="75">
        <v>161</v>
      </c>
      <c r="Q143" s="75">
        <v>22</v>
      </c>
      <c r="R143" s="75">
        <v>183</v>
      </c>
    </row>
    <row r="144" spans="1:18" x14ac:dyDescent="0.3">
      <c r="A144" t="s">
        <v>366</v>
      </c>
      <c r="B144" t="s">
        <v>481</v>
      </c>
      <c r="C144" t="s">
        <v>543</v>
      </c>
      <c r="D144" s="23">
        <v>43615</v>
      </c>
      <c r="E144" s="30">
        <v>2019</v>
      </c>
      <c r="F144" s="30">
        <v>5</v>
      </c>
      <c r="G144" s="29" t="s">
        <v>584</v>
      </c>
      <c r="H144" t="s">
        <v>211</v>
      </c>
      <c r="I144" s="23" t="s">
        <v>718</v>
      </c>
      <c r="J144" s="23">
        <v>43741</v>
      </c>
      <c r="K144" s="23">
        <v>43752</v>
      </c>
      <c r="L144" s="73">
        <v>203518.62000000069</v>
      </c>
      <c r="M144" s="73">
        <v>76188.989999999845</v>
      </c>
      <c r="N144" s="74">
        <v>0.37435881788113334</v>
      </c>
      <c r="O144" s="73">
        <v>75457.259999999849</v>
      </c>
      <c r="P144" s="75">
        <v>73</v>
      </c>
      <c r="Q144" s="75">
        <v>16</v>
      </c>
      <c r="R144" s="75">
        <v>89</v>
      </c>
    </row>
    <row r="145" spans="1:18" x14ac:dyDescent="0.3">
      <c r="A145" t="s">
        <v>347</v>
      </c>
      <c r="B145" t="s">
        <v>137</v>
      </c>
      <c r="C145" t="s">
        <v>543</v>
      </c>
      <c r="D145" s="23">
        <v>42733</v>
      </c>
      <c r="E145" s="30">
        <v>2016</v>
      </c>
      <c r="F145" s="30">
        <v>12</v>
      </c>
      <c r="G145" s="29" t="s">
        <v>567</v>
      </c>
      <c r="H145" t="s">
        <v>211</v>
      </c>
      <c r="I145" s="23" t="s">
        <v>719</v>
      </c>
      <c r="J145" s="23">
        <v>42892</v>
      </c>
      <c r="K145" s="23">
        <v>42912</v>
      </c>
      <c r="L145" s="73">
        <v>288409.95</v>
      </c>
      <c r="M145" s="73">
        <v>49302.86</v>
      </c>
      <c r="N145" s="74">
        <v>0.17094715352226925</v>
      </c>
      <c r="O145" s="73">
        <v>44352.75</v>
      </c>
      <c r="P145" s="75">
        <v>94</v>
      </c>
      <c r="Q145" s="75">
        <v>13</v>
      </c>
      <c r="R145" s="75">
        <v>107</v>
      </c>
    </row>
    <row r="146" spans="1:18" x14ac:dyDescent="0.3">
      <c r="A146" t="s">
        <v>320</v>
      </c>
      <c r="B146" t="s">
        <v>144</v>
      </c>
      <c r="C146" t="s">
        <v>543</v>
      </c>
      <c r="D146" s="23">
        <v>42774</v>
      </c>
      <c r="E146" s="30">
        <v>2017</v>
      </c>
      <c r="F146" s="30">
        <v>2</v>
      </c>
      <c r="G146" s="29" t="s">
        <v>720</v>
      </c>
      <c r="H146" t="s">
        <v>211</v>
      </c>
      <c r="I146" s="23" t="s">
        <v>721</v>
      </c>
      <c r="J146" s="23">
        <v>42971</v>
      </c>
      <c r="K146" s="23">
        <v>42982</v>
      </c>
      <c r="L146" s="73">
        <v>2075.34</v>
      </c>
      <c r="M146" s="73">
        <v>1000</v>
      </c>
      <c r="N146" s="74">
        <v>0.48184875731205484</v>
      </c>
      <c r="O146" s="73">
        <v>1000</v>
      </c>
      <c r="P146" s="75">
        <v>127</v>
      </c>
      <c r="Q146" s="75">
        <v>8</v>
      </c>
      <c r="R146" s="75">
        <v>135</v>
      </c>
    </row>
    <row r="147" spans="1:18" x14ac:dyDescent="0.3">
      <c r="A147" t="s">
        <v>510</v>
      </c>
      <c r="B147" t="s">
        <v>429</v>
      </c>
      <c r="C147" t="s">
        <v>543</v>
      </c>
      <c r="D147" s="23">
        <v>44336</v>
      </c>
      <c r="E147" s="30">
        <v>2021</v>
      </c>
      <c r="F147" s="30">
        <v>5</v>
      </c>
      <c r="G147" s="29" t="s">
        <v>722</v>
      </c>
      <c r="H147" t="s">
        <v>211</v>
      </c>
      <c r="I147" s="23" t="s">
        <v>723</v>
      </c>
      <c r="J147" s="23">
        <v>44358</v>
      </c>
      <c r="K147" s="23">
        <v>44368</v>
      </c>
      <c r="L147" s="73">
        <v>30939.560000000009</v>
      </c>
      <c r="M147" s="73">
        <v>9124.0100000000039</v>
      </c>
      <c r="N147" s="74">
        <v>0.29489785892236353</v>
      </c>
      <c r="O147" s="73">
        <v>8914.8200000000052</v>
      </c>
      <c r="P147" s="75">
        <v>13</v>
      </c>
      <c r="Q147" s="75">
        <v>2</v>
      </c>
      <c r="R147" s="75">
        <v>15</v>
      </c>
    </row>
    <row r="148" spans="1:18" x14ac:dyDescent="0.3">
      <c r="A148" t="s">
        <v>304</v>
      </c>
      <c r="B148" t="s">
        <v>107</v>
      </c>
      <c r="C148" t="s">
        <v>543</v>
      </c>
      <c r="D148" s="23">
        <v>42544</v>
      </c>
      <c r="E148" s="30">
        <v>2016</v>
      </c>
      <c r="F148" s="30">
        <v>6</v>
      </c>
      <c r="G148" s="29" t="s">
        <v>575</v>
      </c>
      <c r="H148" t="s">
        <v>211</v>
      </c>
      <c r="I148" s="23" t="s">
        <v>724</v>
      </c>
      <c r="J148" s="23">
        <v>42779</v>
      </c>
      <c r="K148" s="23">
        <v>42795</v>
      </c>
      <c r="L148" s="73">
        <v>509205.40000000782</v>
      </c>
      <c r="M148" s="73">
        <v>263787.73999999987</v>
      </c>
      <c r="N148" s="74">
        <v>0.51803798624287134</v>
      </c>
      <c r="O148" s="73">
        <v>241230.99000000031</v>
      </c>
      <c r="P148" s="75">
        <v>149</v>
      </c>
      <c r="Q148" s="75">
        <v>12</v>
      </c>
      <c r="R148" s="75">
        <v>161</v>
      </c>
    </row>
    <row r="149" spans="1:18" x14ac:dyDescent="0.3">
      <c r="A149" t="s">
        <v>280</v>
      </c>
      <c r="B149" t="s">
        <v>124</v>
      </c>
      <c r="C149" t="s">
        <v>543</v>
      </c>
      <c r="D149" s="23">
        <v>42555</v>
      </c>
      <c r="E149" s="30">
        <v>2016</v>
      </c>
      <c r="F149" s="30">
        <v>7</v>
      </c>
      <c r="G149" s="29" t="s">
        <v>725</v>
      </c>
      <c r="H149" t="s">
        <v>211</v>
      </c>
      <c r="I149" s="23" t="s">
        <v>673</v>
      </c>
      <c r="J149" s="23">
        <v>42824</v>
      </c>
      <c r="K149" s="23">
        <v>42842</v>
      </c>
      <c r="L149" s="73">
        <v>157466.87</v>
      </c>
      <c r="M149" s="73">
        <v>97910.160000000673</v>
      </c>
      <c r="N149" s="74">
        <v>0.62178260100045601</v>
      </c>
      <c r="O149" s="73">
        <v>94523.72000000054</v>
      </c>
      <c r="P149" s="75">
        <v>176</v>
      </c>
      <c r="Q149" s="75">
        <v>9</v>
      </c>
      <c r="R149" s="75">
        <v>185</v>
      </c>
    </row>
    <row r="150" spans="1:18" x14ac:dyDescent="0.3">
      <c r="A150" t="s">
        <v>240</v>
      </c>
      <c r="B150" t="s">
        <v>63</v>
      </c>
      <c r="C150" t="s">
        <v>543</v>
      </c>
      <c r="D150" s="23">
        <v>42345</v>
      </c>
      <c r="E150" s="30">
        <v>2015</v>
      </c>
      <c r="F150" s="30">
        <v>12</v>
      </c>
      <c r="G150" s="29" t="s">
        <v>726</v>
      </c>
      <c r="H150" t="s">
        <v>211</v>
      </c>
      <c r="I150" s="23" t="s">
        <v>727</v>
      </c>
      <c r="J150" s="23">
        <v>42845</v>
      </c>
      <c r="K150" s="23">
        <v>42857</v>
      </c>
      <c r="L150" s="73">
        <v>37182.370000000003</v>
      </c>
      <c r="M150" s="73">
        <v>27247.01</v>
      </c>
      <c r="N150" s="74">
        <v>0.73279379447840454</v>
      </c>
      <c r="O150" s="73">
        <v>27247.01</v>
      </c>
      <c r="P150" s="75">
        <v>323</v>
      </c>
      <c r="Q150" s="75">
        <v>20</v>
      </c>
      <c r="R150" s="75">
        <v>343</v>
      </c>
    </row>
    <row r="151" spans="1:18" x14ac:dyDescent="0.3">
      <c r="A151" t="s">
        <v>357</v>
      </c>
      <c r="B151" t="s">
        <v>125</v>
      </c>
      <c r="C151" t="s">
        <v>543</v>
      </c>
      <c r="D151" s="23">
        <v>42563</v>
      </c>
      <c r="E151" s="30">
        <v>2016</v>
      </c>
      <c r="F151" s="30">
        <v>7</v>
      </c>
      <c r="G151" s="29" t="s">
        <v>725</v>
      </c>
      <c r="H151" t="s">
        <v>211</v>
      </c>
      <c r="I151" s="23" t="s">
        <v>728</v>
      </c>
      <c r="J151" s="23">
        <v>42699</v>
      </c>
      <c r="K151" s="23">
        <v>42716</v>
      </c>
      <c r="L151" s="73">
        <v>1889841.3500000599</v>
      </c>
      <c r="M151" s="73">
        <v>333274.86000000167</v>
      </c>
      <c r="N151" s="74">
        <v>0.17635070795757068</v>
      </c>
      <c r="O151" s="73">
        <v>316007.42000000092</v>
      </c>
      <c r="P151" s="75">
        <v>83</v>
      </c>
      <c r="Q151" s="75">
        <v>11</v>
      </c>
      <c r="R151" s="75">
        <v>94</v>
      </c>
    </row>
    <row r="152" spans="1:18" x14ac:dyDescent="0.3">
      <c r="A152" t="s">
        <v>372</v>
      </c>
      <c r="B152" t="s">
        <v>70</v>
      </c>
      <c r="C152" t="s">
        <v>543</v>
      </c>
      <c r="D152" s="23">
        <v>42445</v>
      </c>
      <c r="E152" s="30">
        <v>2016</v>
      </c>
      <c r="F152" s="30">
        <v>3</v>
      </c>
      <c r="G152" s="29" t="s">
        <v>571</v>
      </c>
      <c r="H152" t="s">
        <v>211</v>
      </c>
      <c r="I152" s="23" t="s">
        <v>729</v>
      </c>
      <c r="J152" s="23">
        <v>42572</v>
      </c>
      <c r="K152" s="23">
        <v>42590</v>
      </c>
      <c r="L152" s="73">
        <v>44843.489999999787</v>
      </c>
      <c r="M152" s="73">
        <v>18435.569999999971</v>
      </c>
      <c r="N152" s="74">
        <v>0.41110917103017758</v>
      </c>
      <c r="O152" s="73">
        <v>17804.97999999997</v>
      </c>
      <c r="P152" s="75">
        <v>71</v>
      </c>
      <c r="Q152" s="75">
        <v>18</v>
      </c>
      <c r="R152" s="75">
        <v>89</v>
      </c>
    </row>
    <row r="153" spans="1:18" x14ac:dyDescent="0.3">
      <c r="A153" t="s">
        <v>395</v>
      </c>
      <c r="B153" t="s">
        <v>208</v>
      </c>
      <c r="C153" t="s">
        <v>543</v>
      </c>
      <c r="D153" s="23">
        <v>44000</v>
      </c>
      <c r="E153" s="30">
        <v>2020</v>
      </c>
      <c r="F153" s="30">
        <v>6</v>
      </c>
      <c r="G153" s="29" t="s">
        <v>730</v>
      </c>
      <c r="H153" t="s">
        <v>211</v>
      </c>
      <c r="I153" s="23" t="s">
        <v>731</v>
      </c>
      <c r="J153" s="23">
        <v>44068</v>
      </c>
      <c r="K153" s="23">
        <v>44069</v>
      </c>
      <c r="L153" s="73">
        <v>357030.27000000008</v>
      </c>
      <c r="M153" s="73">
        <v>88381.8</v>
      </c>
      <c r="N153" s="74">
        <v>0.24754707773097218</v>
      </c>
      <c r="O153" s="73">
        <v>85183.439999999988</v>
      </c>
      <c r="P153" s="75">
        <v>39</v>
      </c>
      <c r="Q153" s="75">
        <v>8</v>
      </c>
      <c r="R153" s="75">
        <v>47</v>
      </c>
    </row>
    <row r="154" spans="1:18" x14ac:dyDescent="0.3">
      <c r="A154" t="s">
        <v>343</v>
      </c>
      <c r="B154" t="s">
        <v>146</v>
      </c>
      <c r="C154" t="s">
        <v>543</v>
      </c>
      <c r="D154" s="23">
        <v>42832</v>
      </c>
      <c r="E154" s="30">
        <v>2017</v>
      </c>
      <c r="F154" s="30">
        <v>4</v>
      </c>
      <c r="G154" s="29" t="s">
        <v>732</v>
      </c>
      <c r="H154" t="s">
        <v>211</v>
      </c>
      <c r="I154" s="23" t="s">
        <v>733</v>
      </c>
      <c r="J154" s="23">
        <v>42992</v>
      </c>
      <c r="K154" s="23">
        <v>43010</v>
      </c>
      <c r="L154" s="73">
        <v>4680.1999999999989</v>
      </c>
      <c r="M154" s="73">
        <v>2917.26</v>
      </c>
      <c r="N154" s="74">
        <v>0.62331951625998905</v>
      </c>
      <c r="O154" s="73">
        <v>2799.14</v>
      </c>
      <c r="P154" s="75">
        <v>100</v>
      </c>
      <c r="Q154" s="75">
        <v>10</v>
      </c>
      <c r="R154" s="75">
        <v>110</v>
      </c>
    </row>
    <row r="155" spans="1:18" x14ac:dyDescent="0.3">
      <c r="A155" t="s">
        <v>511</v>
      </c>
      <c r="B155" t="s">
        <v>452</v>
      </c>
      <c r="C155" t="s">
        <v>543</v>
      </c>
      <c r="D155" s="23">
        <v>44782</v>
      </c>
      <c r="E155" s="30">
        <v>2022</v>
      </c>
      <c r="F155" s="30">
        <v>8</v>
      </c>
      <c r="G155" s="29" t="s">
        <v>734</v>
      </c>
      <c r="H155" t="s">
        <v>211</v>
      </c>
      <c r="I155" s="23" t="s">
        <v>735</v>
      </c>
      <c r="J155" s="23">
        <v>44967</v>
      </c>
      <c r="K155" s="23">
        <v>44970</v>
      </c>
      <c r="L155" s="73">
        <v>9190147.8599998932</v>
      </c>
      <c r="M155" s="73">
        <v>1868838.030000007</v>
      </c>
      <c r="N155" s="74">
        <v>0.20335233539975153</v>
      </c>
      <c r="O155" s="73">
        <v>1851636.1700000069</v>
      </c>
      <c r="P155" s="75">
        <v>122</v>
      </c>
      <c r="Q155" s="75">
        <v>3</v>
      </c>
      <c r="R155" s="75">
        <v>125</v>
      </c>
    </row>
    <row r="156" spans="1:18" x14ac:dyDescent="0.3">
      <c r="A156" t="s">
        <v>327</v>
      </c>
      <c r="B156" t="s">
        <v>140</v>
      </c>
      <c r="C156" t="s">
        <v>543</v>
      </c>
      <c r="D156" s="23">
        <v>42733</v>
      </c>
      <c r="E156" s="30">
        <v>2016</v>
      </c>
      <c r="F156" s="30">
        <v>12</v>
      </c>
      <c r="G156" s="29" t="s">
        <v>567</v>
      </c>
      <c r="H156" t="s">
        <v>211</v>
      </c>
      <c r="I156" s="23" t="s">
        <v>736</v>
      </c>
      <c r="J156" s="23">
        <v>42929</v>
      </c>
      <c r="K156" s="23">
        <v>42947</v>
      </c>
      <c r="L156" s="73">
        <v>11571.08</v>
      </c>
      <c r="M156" s="73">
        <v>5062.7400000000034</v>
      </c>
      <c r="N156" s="74">
        <v>0.43753392077489772</v>
      </c>
      <c r="O156" s="73">
        <v>3366.2200000000021</v>
      </c>
      <c r="P156" s="75">
        <v>117</v>
      </c>
      <c r="Q156" s="75">
        <v>17</v>
      </c>
      <c r="R156" s="75">
        <v>134</v>
      </c>
    </row>
    <row r="157" spans="1:18" x14ac:dyDescent="0.3">
      <c r="A157" t="s">
        <v>275</v>
      </c>
      <c r="B157" t="s">
        <v>112</v>
      </c>
      <c r="C157" t="s">
        <v>543</v>
      </c>
      <c r="D157" s="23">
        <v>42550</v>
      </c>
      <c r="E157" s="30">
        <v>2016</v>
      </c>
      <c r="F157" s="30">
        <v>6</v>
      </c>
      <c r="G157" s="29" t="s">
        <v>575</v>
      </c>
      <c r="H157" t="s">
        <v>211</v>
      </c>
      <c r="I157" s="23" t="s">
        <v>638</v>
      </c>
      <c r="J157" s="23">
        <v>42825</v>
      </c>
      <c r="K157" s="23">
        <v>42849</v>
      </c>
      <c r="L157" s="73">
        <v>36180.459999999977</v>
      </c>
      <c r="M157" s="73">
        <v>26166.729999999981</v>
      </c>
      <c r="N157" s="74">
        <v>0.72322822871793224</v>
      </c>
      <c r="O157" s="73">
        <v>23404.73999999998</v>
      </c>
      <c r="P157" s="75">
        <v>180</v>
      </c>
      <c r="Q157" s="75">
        <v>9</v>
      </c>
      <c r="R157" s="75">
        <v>189</v>
      </c>
    </row>
    <row r="158" spans="1:18" x14ac:dyDescent="0.3">
      <c r="A158" t="s">
        <v>271</v>
      </c>
      <c r="B158" t="s">
        <v>110</v>
      </c>
      <c r="C158" t="s">
        <v>543</v>
      </c>
      <c r="D158" s="23">
        <v>42550</v>
      </c>
      <c r="E158" s="30">
        <v>2016</v>
      </c>
      <c r="F158" s="30">
        <v>6</v>
      </c>
      <c r="G158" s="29" t="s">
        <v>575</v>
      </c>
      <c r="H158" t="s">
        <v>211</v>
      </c>
      <c r="I158" s="23" t="s">
        <v>727</v>
      </c>
      <c r="J158" s="23">
        <v>42835</v>
      </c>
      <c r="K158" s="23">
        <v>42857</v>
      </c>
      <c r="L158" s="73">
        <v>86032.870000000024</v>
      </c>
      <c r="M158" s="73">
        <v>63427.709999999963</v>
      </c>
      <c r="N158" s="74">
        <v>0.73724972792375687</v>
      </c>
      <c r="O158" s="73">
        <v>60747.90999999996</v>
      </c>
      <c r="P158" s="75">
        <v>182</v>
      </c>
      <c r="Q158" s="75">
        <v>13</v>
      </c>
      <c r="R158" s="75">
        <v>195</v>
      </c>
    </row>
    <row r="159" spans="1:18" x14ac:dyDescent="0.3">
      <c r="A159" t="s">
        <v>407</v>
      </c>
      <c r="B159" t="s">
        <v>200</v>
      </c>
      <c r="C159" t="s">
        <v>543</v>
      </c>
      <c r="D159" s="23">
        <v>43851</v>
      </c>
      <c r="E159" s="30">
        <v>2020</v>
      </c>
      <c r="F159" s="30">
        <v>1</v>
      </c>
      <c r="G159" s="29" t="s">
        <v>661</v>
      </c>
      <c r="H159" t="s">
        <v>211</v>
      </c>
      <c r="I159" s="23" t="s">
        <v>737</v>
      </c>
      <c r="J159" s="23">
        <v>43871</v>
      </c>
      <c r="K159" s="23">
        <v>43878</v>
      </c>
      <c r="L159" s="73">
        <v>23320.090000000011</v>
      </c>
      <c r="M159" s="73">
        <v>9256.77</v>
      </c>
      <c r="N159" s="74">
        <v>0.39694400836360394</v>
      </c>
      <c r="O159" s="73">
        <v>7060.56</v>
      </c>
      <c r="P159" s="75">
        <v>6</v>
      </c>
      <c r="Q159" s="75">
        <v>8</v>
      </c>
      <c r="R159" s="75">
        <v>14</v>
      </c>
    </row>
    <row r="160" spans="1:18" x14ac:dyDescent="0.3">
      <c r="A160" t="s">
        <v>334</v>
      </c>
      <c r="B160" t="s">
        <v>65</v>
      </c>
      <c r="C160" t="s">
        <v>543</v>
      </c>
      <c r="D160" s="23">
        <v>42367</v>
      </c>
      <c r="E160" s="30">
        <v>2015</v>
      </c>
      <c r="F160" s="30">
        <v>12</v>
      </c>
      <c r="G160" s="29" t="s">
        <v>726</v>
      </c>
      <c r="H160" t="s">
        <v>211</v>
      </c>
      <c r="I160" s="23" t="s">
        <v>738</v>
      </c>
      <c r="J160" s="23">
        <v>42538</v>
      </c>
      <c r="K160" s="23">
        <v>42555</v>
      </c>
      <c r="L160" s="73">
        <v>351272.51000000018</v>
      </c>
      <c r="M160" s="73">
        <v>128718.6900000001</v>
      </c>
      <c r="N160" s="74">
        <v>0.36643542075068736</v>
      </c>
      <c r="O160" s="73">
        <v>114614.9300000003</v>
      </c>
      <c r="P160" s="75">
        <v>108</v>
      </c>
      <c r="Q160" s="75">
        <v>10</v>
      </c>
      <c r="R160" s="75">
        <v>118</v>
      </c>
    </row>
    <row r="161" spans="1:18" x14ac:dyDescent="0.3">
      <c r="A161" t="s">
        <v>379</v>
      </c>
      <c r="B161" t="s">
        <v>176</v>
      </c>
      <c r="C161" t="s">
        <v>543</v>
      </c>
      <c r="D161" s="23">
        <v>43328</v>
      </c>
      <c r="E161" s="30">
        <v>2018</v>
      </c>
      <c r="F161" s="30">
        <v>8</v>
      </c>
      <c r="G161" s="29" t="s">
        <v>739</v>
      </c>
      <c r="H161" t="s">
        <v>211</v>
      </c>
      <c r="I161" s="23" t="s">
        <v>740</v>
      </c>
      <c r="J161" s="23">
        <v>43438</v>
      </c>
      <c r="K161" s="23">
        <v>43448</v>
      </c>
      <c r="L161" s="73">
        <v>101787.75</v>
      </c>
      <c r="M161" s="73">
        <v>35509.599999999991</v>
      </c>
      <c r="N161" s="74">
        <v>0.34885926842866644</v>
      </c>
      <c r="O161" s="73">
        <v>32454.319999999982</v>
      </c>
      <c r="P161" s="75">
        <v>65</v>
      </c>
      <c r="Q161" s="75">
        <v>10</v>
      </c>
      <c r="R161" s="75">
        <v>75</v>
      </c>
    </row>
    <row r="162" spans="1:18" x14ac:dyDescent="0.3">
      <c r="A162" t="s">
        <v>318</v>
      </c>
      <c r="B162" t="s">
        <v>97</v>
      </c>
      <c r="C162" t="s">
        <v>543</v>
      </c>
      <c r="D162" s="23">
        <v>42520</v>
      </c>
      <c r="E162" s="30">
        <v>2016</v>
      </c>
      <c r="F162" s="30">
        <v>5</v>
      </c>
      <c r="G162" s="29" t="s">
        <v>557</v>
      </c>
      <c r="H162" t="s">
        <v>211</v>
      </c>
      <c r="I162" s="23" t="s">
        <v>741</v>
      </c>
      <c r="J162" s="23">
        <v>42720</v>
      </c>
      <c r="K162" s="23">
        <v>42758</v>
      </c>
      <c r="L162" s="73">
        <v>43574.130000000041</v>
      </c>
      <c r="M162" s="73">
        <v>26832.03</v>
      </c>
      <c r="N162" s="74">
        <v>0.61577890367518462</v>
      </c>
      <c r="O162" s="73">
        <v>22124.199999999979</v>
      </c>
      <c r="P162" s="75">
        <v>129</v>
      </c>
      <c r="Q162" s="75">
        <v>11</v>
      </c>
      <c r="R162" s="75">
        <v>140</v>
      </c>
    </row>
    <row r="163" spans="1:18" x14ac:dyDescent="0.3">
      <c r="A163" t="s">
        <v>338</v>
      </c>
      <c r="B163" t="s">
        <v>131</v>
      </c>
      <c r="C163" t="s">
        <v>543</v>
      </c>
      <c r="D163" s="23">
        <v>42657</v>
      </c>
      <c r="E163" s="30">
        <v>2016</v>
      </c>
      <c r="F163" s="30">
        <v>10</v>
      </c>
      <c r="G163" s="29" t="s">
        <v>600</v>
      </c>
      <c r="H163" t="s">
        <v>211</v>
      </c>
      <c r="I163" s="23" t="s">
        <v>742</v>
      </c>
      <c r="J163" s="23">
        <v>42877</v>
      </c>
      <c r="K163" s="23">
        <v>42878</v>
      </c>
      <c r="L163" s="73">
        <v>516599.33000000007</v>
      </c>
      <c r="M163" s="73">
        <v>155416.47000000029</v>
      </c>
      <c r="N163" s="74">
        <v>0.30084527984192366</v>
      </c>
      <c r="O163" s="73">
        <v>145899.31000000029</v>
      </c>
      <c r="P163" s="75">
        <v>139</v>
      </c>
      <c r="Q163" s="75">
        <v>8</v>
      </c>
      <c r="R163" s="75">
        <v>147</v>
      </c>
    </row>
    <row r="164" spans="1:18" x14ac:dyDescent="0.3">
      <c r="A164" t="s">
        <v>390</v>
      </c>
      <c r="B164" t="s">
        <v>152</v>
      </c>
      <c r="C164" t="s">
        <v>543</v>
      </c>
      <c r="D164" s="23">
        <v>42951</v>
      </c>
      <c r="E164" s="30">
        <v>2017</v>
      </c>
      <c r="F164" s="30">
        <v>8</v>
      </c>
      <c r="G164" s="29" t="s">
        <v>621</v>
      </c>
      <c r="H164" t="s">
        <v>211</v>
      </c>
      <c r="I164" s="23" t="s">
        <v>743</v>
      </c>
      <c r="J164" s="23">
        <v>43046</v>
      </c>
      <c r="K164" s="23">
        <v>43066</v>
      </c>
      <c r="L164" s="73">
        <v>8163002.7300000209</v>
      </c>
      <c r="M164" s="73">
        <v>1572881.510000007</v>
      </c>
      <c r="N164" s="74">
        <v>0.19268418277253266</v>
      </c>
      <c r="O164" s="73">
        <v>1567192.7900000061</v>
      </c>
      <c r="P164" s="75">
        <v>53</v>
      </c>
      <c r="Q164" s="75">
        <v>10</v>
      </c>
      <c r="R164" s="75">
        <v>63</v>
      </c>
    </row>
    <row r="165" spans="1:18" x14ac:dyDescent="0.3">
      <c r="A165" t="s">
        <v>512</v>
      </c>
      <c r="B165" t="s">
        <v>438</v>
      </c>
      <c r="C165" t="s">
        <v>543</v>
      </c>
      <c r="D165" s="23">
        <v>44266</v>
      </c>
      <c r="E165" s="30">
        <v>2021</v>
      </c>
      <c r="F165" s="30">
        <v>3</v>
      </c>
      <c r="G165" s="29" t="s">
        <v>744</v>
      </c>
      <c r="H165" t="s">
        <v>211</v>
      </c>
      <c r="I165" s="23" t="s">
        <v>745</v>
      </c>
      <c r="J165" s="23">
        <v>44672</v>
      </c>
      <c r="K165" s="23">
        <v>44676</v>
      </c>
      <c r="L165" s="73">
        <v>44321.8</v>
      </c>
      <c r="M165" s="73">
        <v>3612.21</v>
      </c>
      <c r="N165" s="74">
        <v>8.1499623210248673E-2</v>
      </c>
      <c r="O165" s="73">
        <v>3612.21</v>
      </c>
      <c r="P165" s="75">
        <v>274</v>
      </c>
      <c r="Q165" s="75">
        <v>3</v>
      </c>
      <c r="R165" s="75">
        <v>277</v>
      </c>
    </row>
    <row r="166" spans="1:18" x14ac:dyDescent="0.3">
      <c r="A166" t="s">
        <v>272</v>
      </c>
      <c r="B166" t="s">
        <v>105</v>
      </c>
      <c r="C166" t="s">
        <v>543</v>
      </c>
      <c r="D166" s="23">
        <v>42542</v>
      </c>
      <c r="E166" s="30">
        <v>2016</v>
      </c>
      <c r="F166" s="30">
        <v>6</v>
      </c>
      <c r="G166" s="29" t="s">
        <v>575</v>
      </c>
      <c r="H166" t="s">
        <v>211</v>
      </c>
      <c r="I166" s="23" t="s">
        <v>746</v>
      </c>
      <c r="J166" s="23">
        <v>42824</v>
      </c>
      <c r="K166" s="23">
        <v>42849</v>
      </c>
      <c r="L166" s="73">
        <v>108232.94</v>
      </c>
      <c r="M166" s="73">
        <v>55662.85</v>
      </c>
      <c r="N166" s="74">
        <v>0.5142875172752398</v>
      </c>
      <c r="O166" s="73">
        <v>52658.84</v>
      </c>
      <c r="P166" s="75">
        <v>182</v>
      </c>
      <c r="Q166" s="75">
        <v>12</v>
      </c>
      <c r="R166" s="75">
        <v>194</v>
      </c>
    </row>
    <row r="167" spans="1:18" x14ac:dyDescent="0.3">
      <c r="A167" t="s">
        <v>308</v>
      </c>
      <c r="B167" t="s">
        <v>109</v>
      </c>
      <c r="C167" t="s">
        <v>543</v>
      </c>
      <c r="D167" s="23">
        <v>42550</v>
      </c>
      <c r="E167" s="30">
        <v>2016</v>
      </c>
      <c r="F167" s="30">
        <v>6</v>
      </c>
      <c r="G167" s="29" t="s">
        <v>575</v>
      </c>
      <c r="H167" t="s">
        <v>211</v>
      </c>
      <c r="I167" s="23" t="s">
        <v>747</v>
      </c>
      <c r="J167" s="23">
        <v>42781</v>
      </c>
      <c r="K167" s="23">
        <v>42800</v>
      </c>
      <c r="L167" s="73">
        <v>99712.559999999983</v>
      </c>
      <c r="M167" s="73">
        <v>70178.680000000022</v>
      </c>
      <c r="N167" s="74">
        <v>0.70380983097816396</v>
      </c>
      <c r="O167" s="73">
        <v>63750.55999999999</v>
      </c>
      <c r="P167" s="75">
        <v>143</v>
      </c>
      <c r="Q167" s="75">
        <v>16</v>
      </c>
      <c r="R167" s="75">
        <v>159</v>
      </c>
    </row>
    <row r="168" spans="1:18" x14ac:dyDescent="0.3">
      <c r="A168" t="s">
        <v>311</v>
      </c>
      <c r="B168" t="s">
        <v>81</v>
      </c>
      <c r="C168" t="s">
        <v>543</v>
      </c>
      <c r="D168" s="23">
        <v>42453</v>
      </c>
      <c r="E168" s="30">
        <v>2016</v>
      </c>
      <c r="F168" s="30">
        <v>3</v>
      </c>
      <c r="G168" s="29" t="s">
        <v>571</v>
      </c>
      <c r="H168" t="s">
        <v>211</v>
      </c>
      <c r="I168" s="23" t="s">
        <v>748</v>
      </c>
      <c r="J168" s="23">
        <v>42662</v>
      </c>
      <c r="K168" s="23">
        <v>42670</v>
      </c>
      <c r="L168" s="73">
        <v>370</v>
      </c>
      <c r="M168" s="73">
        <v>370</v>
      </c>
      <c r="N168" s="74">
        <v>1</v>
      </c>
      <c r="O168" s="73">
        <v>370</v>
      </c>
      <c r="P168" s="75">
        <v>137</v>
      </c>
      <c r="Q168" s="75">
        <v>9</v>
      </c>
      <c r="R168" s="75">
        <v>146</v>
      </c>
    </row>
    <row r="169" spans="1:18" x14ac:dyDescent="0.3">
      <c r="A169" t="s">
        <v>350</v>
      </c>
      <c r="B169" t="s">
        <v>545</v>
      </c>
      <c r="C169" t="s">
        <v>543</v>
      </c>
      <c r="D169" s="23">
        <v>42675</v>
      </c>
      <c r="E169" s="30">
        <v>2016</v>
      </c>
      <c r="F169" s="30">
        <v>11</v>
      </c>
      <c r="G169" s="29" t="s">
        <v>610</v>
      </c>
      <c r="H169" t="s">
        <v>211</v>
      </c>
      <c r="I169" s="23" t="s">
        <v>673</v>
      </c>
      <c r="J169" s="23">
        <v>42835</v>
      </c>
      <c r="K169" s="23">
        <v>42857</v>
      </c>
      <c r="L169" s="73">
        <v>93646.379999999481</v>
      </c>
      <c r="M169" s="73">
        <v>59705.91</v>
      </c>
      <c r="N169" s="74">
        <v>0.63756773086157026</v>
      </c>
      <c r="O169" s="73">
        <v>57005.939999999973</v>
      </c>
      <c r="P169" s="75">
        <v>91</v>
      </c>
      <c r="Q169" s="75">
        <v>16</v>
      </c>
      <c r="R169" s="75">
        <v>107</v>
      </c>
    </row>
    <row r="170" spans="1:18" x14ac:dyDescent="0.3">
      <c r="A170" t="s">
        <v>513</v>
      </c>
      <c r="B170" t="s">
        <v>439</v>
      </c>
      <c r="C170" t="s">
        <v>543</v>
      </c>
      <c r="D170" s="23">
        <v>44658</v>
      </c>
      <c r="E170" s="30">
        <v>2022</v>
      </c>
      <c r="F170" s="30">
        <v>4</v>
      </c>
      <c r="G170" s="29" t="s">
        <v>674</v>
      </c>
      <c r="H170" t="s">
        <v>211</v>
      </c>
      <c r="I170" s="23" t="s">
        <v>749</v>
      </c>
      <c r="J170" s="23">
        <v>44693</v>
      </c>
      <c r="K170" s="23">
        <v>44698</v>
      </c>
      <c r="L170" s="73">
        <v>36801.609999999979</v>
      </c>
      <c r="M170" s="73">
        <v>12566.28</v>
      </c>
      <c r="N170" s="74">
        <v>0.34146006112232613</v>
      </c>
      <c r="O170" s="73">
        <v>11879.17</v>
      </c>
      <c r="P170" s="75">
        <v>20</v>
      </c>
      <c r="Q170" s="75">
        <v>3</v>
      </c>
      <c r="R170" s="75">
        <v>23</v>
      </c>
    </row>
    <row r="171" spans="1:18" x14ac:dyDescent="0.3">
      <c r="A171" t="s">
        <v>514</v>
      </c>
      <c r="B171" t="s">
        <v>60</v>
      </c>
      <c r="C171" t="s">
        <v>543</v>
      </c>
      <c r="D171" s="23">
        <v>42298</v>
      </c>
      <c r="E171" s="30">
        <v>2015</v>
      </c>
      <c r="F171" s="30">
        <v>10</v>
      </c>
      <c r="G171" s="29" t="s">
        <v>650</v>
      </c>
      <c r="H171" t="s">
        <v>211</v>
      </c>
      <c r="I171" s="23" t="s">
        <v>750</v>
      </c>
      <c r="J171" s="23">
        <v>42824</v>
      </c>
      <c r="K171" s="23">
        <v>42842</v>
      </c>
      <c r="L171" s="73">
        <v>10859.670000000009</v>
      </c>
      <c r="M171" s="73">
        <v>9351.630000000001</v>
      </c>
      <c r="N171" s="74">
        <v>0.8611339018588956</v>
      </c>
      <c r="O171" s="73">
        <v>9288.57</v>
      </c>
      <c r="P171" s="75">
        <v>343</v>
      </c>
      <c r="Q171" s="75">
        <v>17</v>
      </c>
      <c r="R171" s="75">
        <v>360</v>
      </c>
    </row>
    <row r="172" spans="1:18" x14ac:dyDescent="0.3">
      <c r="A172" t="s">
        <v>358</v>
      </c>
      <c r="B172" t="s">
        <v>83</v>
      </c>
      <c r="C172" t="s">
        <v>543</v>
      </c>
      <c r="D172" s="23">
        <v>42459</v>
      </c>
      <c r="E172" s="30">
        <v>2016</v>
      </c>
      <c r="F172" s="30">
        <v>3</v>
      </c>
      <c r="G172" s="29" t="s">
        <v>571</v>
      </c>
      <c r="H172" t="s">
        <v>211</v>
      </c>
      <c r="I172" s="23" t="s">
        <v>579</v>
      </c>
      <c r="J172" s="23">
        <v>42598</v>
      </c>
      <c r="K172" s="23">
        <v>42618</v>
      </c>
      <c r="L172" s="73">
        <v>723657.25000000058</v>
      </c>
      <c r="M172" s="73">
        <v>672108.71999999986</v>
      </c>
      <c r="N172" s="74">
        <v>0.92876665023393234</v>
      </c>
      <c r="O172" s="73">
        <v>668546.57999999996</v>
      </c>
      <c r="P172" s="75">
        <v>82</v>
      </c>
      <c r="Q172" s="75">
        <v>15</v>
      </c>
      <c r="R172" s="75">
        <v>97</v>
      </c>
    </row>
    <row r="173" spans="1:18" x14ac:dyDescent="0.3">
      <c r="A173" t="s">
        <v>235</v>
      </c>
      <c r="B173" t="s">
        <v>26</v>
      </c>
      <c r="C173" t="s">
        <v>543</v>
      </c>
      <c r="D173" s="23">
        <v>41528</v>
      </c>
      <c r="E173" s="30">
        <v>2013</v>
      </c>
      <c r="F173" s="30">
        <v>9</v>
      </c>
      <c r="G173" s="29" t="s">
        <v>710</v>
      </c>
      <c r="H173" t="s">
        <v>211</v>
      </c>
      <c r="I173" s="23" t="s">
        <v>609</v>
      </c>
      <c r="J173" s="23">
        <v>42128</v>
      </c>
      <c r="K173" s="23">
        <v>42145</v>
      </c>
      <c r="L173" s="73">
        <v>24639.7</v>
      </c>
      <c r="M173" s="73">
        <v>19765.53</v>
      </c>
      <c r="N173" s="74">
        <v>0.80218225059558346</v>
      </c>
      <c r="O173" s="73">
        <v>17739.37</v>
      </c>
      <c r="P173" s="75">
        <v>388</v>
      </c>
      <c r="Q173" s="75">
        <v>22</v>
      </c>
      <c r="R173" s="75">
        <v>410</v>
      </c>
    </row>
    <row r="174" spans="1:18" x14ac:dyDescent="0.3">
      <c r="A174" t="s">
        <v>302</v>
      </c>
      <c r="B174" t="s">
        <v>117</v>
      </c>
      <c r="C174" t="s">
        <v>543</v>
      </c>
      <c r="D174" s="23">
        <v>42551</v>
      </c>
      <c r="E174" s="30">
        <v>2016</v>
      </c>
      <c r="F174" s="30">
        <v>6</v>
      </c>
      <c r="G174" s="29" t="s">
        <v>575</v>
      </c>
      <c r="H174" t="s">
        <v>211</v>
      </c>
      <c r="I174" s="23" t="s">
        <v>701</v>
      </c>
      <c r="J174" s="23">
        <v>42790</v>
      </c>
      <c r="K174" s="23">
        <v>42807</v>
      </c>
      <c r="L174" s="73">
        <v>405262.46000000031</v>
      </c>
      <c r="M174" s="73">
        <v>78695.11000000003</v>
      </c>
      <c r="N174" s="74">
        <v>0.19418307335942236</v>
      </c>
      <c r="O174" s="73">
        <v>74953.11</v>
      </c>
      <c r="P174" s="75">
        <v>150</v>
      </c>
      <c r="Q174" s="75">
        <v>15</v>
      </c>
      <c r="R174" s="75">
        <v>165</v>
      </c>
    </row>
    <row r="175" spans="1:18" x14ac:dyDescent="0.3">
      <c r="A175" t="s">
        <v>365</v>
      </c>
      <c r="B175" t="s">
        <v>179</v>
      </c>
      <c r="C175" t="s">
        <v>543</v>
      </c>
      <c r="D175" s="23">
        <v>43355</v>
      </c>
      <c r="E175" s="30">
        <v>2018</v>
      </c>
      <c r="F175" s="30">
        <v>9</v>
      </c>
      <c r="G175" s="29" t="s">
        <v>685</v>
      </c>
      <c r="H175" t="s">
        <v>211</v>
      </c>
      <c r="I175" s="23" t="s">
        <v>751</v>
      </c>
      <c r="J175" s="23">
        <v>43487</v>
      </c>
      <c r="K175" s="23">
        <v>43493</v>
      </c>
      <c r="L175" s="73">
        <v>356759.68000000028</v>
      </c>
      <c r="M175" s="73">
        <v>45415.93</v>
      </c>
      <c r="N175" s="74">
        <v>0.12730118493210882</v>
      </c>
      <c r="O175" s="73">
        <v>44463.80999999999</v>
      </c>
      <c r="P175" s="75">
        <v>74</v>
      </c>
      <c r="Q175" s="75">
        <v>13</v>
      </c>
      <c r="R175" s="75">
        <v>87</v>
      </c>
    </row>
    <row r="176" spans="1:18" x14ac:dyDescent="0.3">
      <c r="A176" t="s">
        <v>230</v>
      </c>
      <c r="B176" t="s">
        <v>88</v>
      </c>
      <c r="C176" t="s">
        <v>543</v>
      </c>
      <c r="D176" s="23">
        <v>42506</v>
      </c>
      <c r="E176" s="30">
        <v>2016</v>
      </c>
      <c r="F176" s="30">
        <v>5</v>
      </c>
      <c r="G176" s="29" t="s">
        <v>557</v>
      </c>
      <c r="H176" t="s">
        <v>211</v>
      </c>
      <c r="I176" s="23" t="s">
        <v>752</v>
      </c>
      <c r="J176" s="23">
        <v>43326</v>
      </c>
      <c r="K176" s="23">
        <v>43339</v>
      </c>
      <c r="L176" s="73">
        <v>5859.1600000000053</v>
      </c>
      <c r="M176" s="73">
        <v>2138.69</v>
      </c>
      <c r="N176" s="74">
        <v>0.36501648700496286</v>
      </c>
      <c r="O176" s="73">
        <v>1867.28</v>
      </c>
      <c r="P176" s="75">
        <v>548</v>
      </c>
      <c r="Q176" s="75">
        <v>13</v>
      </c>
      <c r="R176" s="75">
        <v>561</v>
      </c>
    </row>
    <row r="177" spans="1:18" x14ac:dyDescent="0.3">
      <c r="A177" t="s">
        <v>355</v>
      </c>
      <c r="B177" t="s">
        <v>69</v>
      </c>
      <c r="C177" t="s">
        <v>543</v>
      </c>
      <c r="D177" s="23">
        <v>42445</v>
      </c>
      <c r="E177" s="30">
        <v>2016</v>
      </c>
      <c r="F177" s="30">
        <v>3</v>
      </c>
      <c r="G177" s="29" t="s">
        <v>571</v>
      </c>
      <c r="H177" t="s">
        <v>211</v>
      </c>
      <c r="I177" s="23" t="s">
        <v>667</v>
      </c>
      <c r="J177" s="23">
        <v>42592</v>
      </c>
      <c r="K177" s="23">
        <v>42611</v>
      </c>
      <c r="L177" s="73">
        <v>65359.090000000062</v>
      </c>
      <c r="M177" s="73">
        <v>24107.8</v>
      </c>
      <c r="N177" s="74">
        <v>0.36885152470758048</v>
      </c>
      <c r="O177" s="73">
        <v>22451.52</v>
      </c>
      <c r="P177" s="75">
        <v>87</v>
      </c>
      <c r="Q177" s="75">
        <v>16</v>
      </c>
      <c r="R177" s="75">
        <v>103</v>
      </c>
    </row>
    <row r="178" spans="1:18" x14ac:dyDescent="0.3">
      <c r="A178" t="s">
        <v>344</v>
      </c>
      <c r="B178" t="s">
        <v>157</v>
      </c>
      <c r="C178" t="s">
        <v>543</v>
      </c>
      <c r="D178" s="23">
        <v>43000</v>
      </c>
      <c r="E178" s="30">
        <v>2017</v>
      </c>
      <c r="F178" s="30">
        <v>9</v>
      </c>
      <c r="G178" s="29" t="s">
        <v>605</v>
      </c>
      <c r="H178" t="s">
        <v>211</v>
      </c>
      <c r="I178" s="23" t="s">
        <v>753</v>
      </c>
      <c r="J178" s="23">
        <v>43168</v>
      </c>
      <c r="K178" s="23">
        <v>43192</v>
      </c>
      <c r="L178" s="73">
        <v>225729.58999999979</v>
      </c>
      <c r="M178" s="73">
        <v>39473.470000000008</v>
      </c>
      <c r="N178" s="74">
        <v>0.17487060513422295</v>
      </c>
      <c r="O178" s="73">
        <v>38272.15</v>
      </c>
      <c r="P178" s="75">
        <v>100</v>
      </c>
      <c r="Q178" s="75">
        <v>13</v>
      </c>
      <c r="R178" s="75">
        <v>113</v>
      </c>
    </row>
    <row r="179" spans="1:18" x14ac:dyDescent="0.3">
      <c r="A179" t="s">
        <v>297</v>
      </c>
      <c r="B179" t="s">
        <v>123</v>
      </c>
      <c r="C179" t="s">
        <v>543</v>
      </c>
      <c r="D179" s="23">
        <v>42551</v>
      </c>
      <c r="E179" s="30">
        <v>2016</v>
      </c>
      <c r="F179" s="30">
        <v>6</v>
      </c>
      <c r="G179" s="29" t="s">
        <v>575</v>
      </c>
      <c r="H179" t="s">
        <v>211</v>
      </c>
      <c r="I179" s="23" t="s">
        <v>611</v>
      </c>
      <c r="J179" s="23">
        <v>42808</v>
      </c>
      <c r="K179" s="23">
        <v>42821</v>
      </c>
      <c r="L179" s="73">
        <v>3497.19</v>
      </c>
      <c r="M179" s="73">
        <v>3097.329999999999</v>
      </c>
      <c r="N179" s="74">
        <v>0.88566248902690414</v>
      </c>
      <c r="O179" s="73">
        <v>2966.34</v>
      </c>
      <c r="P179" s="75">
        <v>161</v>
      </c>
      <c r="Q179" s="75">
        <v>14</v>
      </c>
      <c r="R179" s="75">
        <v>175</v>
      </c>
    </row>
    <row r="180" spans="1:18" x14ac:dyDescent="0.3">
      <c r="A180" t="s">
        <v>281</v>
      </c>
      <c r="B180" t="s">
        <v>34</v>
      </c>
      <c r="C180" t="s">
        <v>543</v>
      </c>
      <c r="D180" s="23">
        <v>41738</v>
      </c>
      <c r="E180" s="30">
        <v>2014</v>
      </c>
      <c r="F180" s="30">
        <v>4</v>
      </c>
      <c r="G180" s="29" t="s">
        <v>668</v>
      </c>
      <c r="H180" t="s">
        <v>211</v>
      </c>
      <c r="I180" s="23" t="s">
        <v>713</v>
      </c>
      <c r="J180" s="23">
        <v>42018</v>
      </c>
      <c r="K180" s="23">
        <v>42018</v>
      </c>
      <c r="L180" s="73">
        <v>11673.03999999999</v>
      </c>
      <c r="M180" s="73">
        <v>6248.8400000000011</v>
      </c>
      <c r="N180" s="74">
        <v>0.53532241815328363</v>
      </c>
      <c r="O180" s="73">
        <v>6248.8400000000011</v>
      </c>
      <c r="P180" s="75">
        <v>176</v>
      </c>
      <c r="Q180" s="75">
        <v>16</v>
      </c>
      <c r="R180" s="75">
        <v>192</v>
      </c>
    </row>
    <row r="181" spans="1:18" x14ac:dyDescent="0.3">
      <c r="A181" t="s">
        <v>316</v>
      </c>
      <c r="B181" t="s">
        <v>122</v>
      </c>
      <c r="C181" t="s">
        <v>543</v>
      </c>
      <c r="D181" s="23">
        <v>42551</v>
      </c>
      <c r="E181" s="30">
        <v>2016</v>
      </c>
      <c r="F181" s="30">
        <v>6</v>
      </c>
      <c r="G181" s="29" t="s">
        <v>575</v>
      </c>
      <c r="H181" t="s">
        <v>211</v>
      </c>
      <c r="I181" s="23" t="s">
        <v>754</v>
      </c>
      <c r="J181" s="23">
        <v>42761</v>
      </c>
      <c r="K181" s="23">
        <v>42779</v>
      </c>
      <c r="L181" s="73">
        <v>8922.6999999999989</v>
      </c>
      <c r="M181" s="73">
        <v>7183.54</v>
      </c>
      <c r="N181" s="74">
        <v>0.8050859044907932</v>
      </c>
      <c r="O181" s="73">
        <v>7156.36</v>
      </c>
      <c r="P181" s="75">
        <v>130</v>
      </c>
      <c r="Q181" s="75">
        <v>14</v>
      </c>
      <c r="R181" s="75">
        <v>144</v>
      </c>
    </row>
    <row r="182" spans="1:18" x14ac:dyDescent="0.3">
      <c r="A182" t="s">
        <v>515</v>
      </c>
      <c r="B182" t="s">
        <v>457</v>
      </c>
      <c r="C182" t="s">
        <v>543</v>
      </c>
      <c r="D182" s="23">
        <v>44970</v>
      </c>
      <c r="E182" s="30">
        <v>2023</v>
      </c>
      <c r="F182" s="30">
        <v>2</v>
      </c>
      <c r="G182" s="29" t="s">
        <v>755</v>
      </c>
      <c r="H182" t="s">
        <v>211</v>
      </c>
      <c r="I182" s="23" t="s">
        <v>756</v>
      </c>
      <c r="J182" s="23">
        <v>45034</v>
      </c>
      <c r="K182" s="23">
        <v>45036</v>
      </c>
      <c r="L182" s="73">
        <v>11917.14</v>
      </c>
      <c r="M182" s="73">
        <v>5843.9000000000106</v>
      </c>
      <c r="N182" s="74">
        <v>0.49037772485680381</v>
      </c>
      <c r="O182" s="73">
        <v>4784.8600000000124</v>
      </c>
      <c r="P182" s="75">
        <v>40</v>
      </c>
      <c r="Q182" s="75">
        <v>3</v>
      </c>
      <c r="R182" s="75">
        <v>43</v>
      </c>
    </row>
    <row r="183" spans="1:18" x14ac:dyDescent="0.3">
      <c r="A183" t="s">
        <v>254</v>
      </c>
      <c r="B183" t="s">
        <v>21</v>
      </c>
      <c r="C183" t="s">
        <v>543</v>
      </c>
      <c r="D183" s="23">
        <v>43265</v>
      </c>
      <c r="E183" s="30">
        <v>2018</v>
      </c>
      <c r="F183" s="30">
        <v>6</v>
      </c>
      <c r="G183" s="29" t="s">
        <v>559</v>
      </c>
      <c r="H183" t="s">
        <v>211</v>
      </c>
      <c r="I183" s="23" t="s">
        <v>757</v>
      </c>
      <c r="J183" s="23">
        <v>43607</v>
      </c>
      <c r="K183" s="23">
        <v>43619</v>
      </c>
      <c r="L183" s="73">
        <v>87499.77999999981</v>
      </c>
      <c r="M183" s="73">
        <v>12311.51000000002</v>
      </c>
      <c r="N183" s="74">
        <v>0.14070332519693246</v>
      </c>
      <c r="O183" s="73">
        <v>10985.190000000021</v>
      </c>
      <c r="P183" s="75">
        <v>228</v>
      </c>
      <c r="Q183" s="75">
        <v>5</v>
      </c>
      <c r="R183" s="75">
        <v>233</v>
      </c>
    </row>
    <row r="184" spans="1:18" x14ac:dyDescent="0.3">
      <c r="A184" t="s">
        <v>328</v>
      </c>
      <c r="B184" t="s">
        <v>80</v>
      </c>
      <c r="C184" t="s">
        <v>543</v>
      </c>
      <c r="D184" s="23">
        <v>42453</v>
      </c>
      <c r="E184" s="30">
        <v>2016</v>
      </c>
      <c r="F184" s="30">
        <v>3</v>
      </c>
      <c r="G184" s="29" t="s">
        <v>571</v>
      </c>
      <c r="H184" t="s">
        <v>211</v>
      </c>
      <c r="I184" s="23" t="s">
        <v>758</v>
      </c>
      <c r="J184" s="23">
        <v>42646</v>
      </c>
      <c r="K184" s="23">
        <v>42667</v>
      </c>
      <c r="L184" s="73">
        <v>3980.85</v>
      </c>
      <c r="M184" s="73">
        <v>2446.61</v>
      </c>
      <c r="N184" s="74">
        <v>0.61459487295426862</v>
      </c>
      <c r="O184" s="73">
        <v>2318.61</v>
      </c>
      <c r="P184" s="75">
        <v>115</v>
      </c>
      <c r="Q184" s="75">
        <v>19</v>
      </c>
      <c r="R184" s="75">
        <v>134</v>
      </c>
    </row>
    <row r="185" spans="1:18" x14ac:dyDescent="0.3">
      <c r="A185" t="s">
        <v>516</v>
      </c>
      <c r="B185" t="s">
        <v>422</v>
      </c>
      <c r="C185" t="s">
        <v>543</v>
      </c>
      <c r="D185" s="23">
        <v>44151</v>
      </c>
      <c r="E185" s="30">
        <v>2020</v>
      </c>
      <c r="F185" s="30">
        <v>11</v>
      </c>
      <c r="G185" s="29" t="s">
        <v>759</v>
      </c>
      <c r="H185" t="s">
        <v>211</v>
      </c>
      <c r="I185" s="23" t="s">
        <v>760</v>
      </c>
      <c r="J185" s="23">
        <v>44186</v>
      </c>
      <c r="K185" s="23">
        <v>44193</v>
      </c>
      <c r="L185" s="73">
        <v>1904696.450000043</v>
      </c>
      <c r="M185" s="73">
        <v>219562.21999999881</v>
      </c>
      <c r="N185" s="74">
        <v>0.11527412675126993</v>
      </c>
      <c r="O185" s="73">
        <v>214876.56999999899</v>
      </c>
      <c r="P185" s="75">
        <v>20</v>
      </c>
      <c r="Q185" s="75">
        <v>5</v>
      </c>
      <c r="R185" s="75">
        <v>25</v>
      </c>
    </row>
    <row r="186" spans="1:18" x14ac:dyDescent="0.3">
      <c r="A186" t="s">
        <v>231</v>
      </c>
      <c r="B186" t="s">
        <v>89</v>
      </c>
      <c r="C186" t="s">
        <v>543</v>
      </c>
      <c r="D186" s="23">
        <v>42507</v>
      </c>
      <c r="E186" s="30">
        <v>2016</v>
      </c>
      <c r="F186" s="30">
        <v>5</v>
      </c>
      <c r="G186" s="29" t="s">
        <v>557</v>
      </c>
      <c r="H186" t="s">
        <v>211</v>
      </c>
      <c r="I186" s="23" t="s">
        <v>761</v>
      </c>
      <c r="J186" s="23">
        <v>43231</v>
      </c>
      <c r="K186" s="23">
        <v>43241</v>
      </c>
      <c r="L186" s="73">
        <v>20032.919999999998</v>
      </c>
      <c r="M186" s="73">
        <v>3759.59</v>
      </c>
      <c r="N186" s="74">
        <v>0.18767059420194362</v>
      </c>
      <c r="O186" s="73">
        <v>3595.76</v>
      </c>
      <c r="P186" s="75">
        <v>485</v>
      </c>
      <c r="Q186" s="75">
        <v>10</v>
      </c>
      <c r="R186" s="75">
        <v>495</v>
      </c>
    </row>
    <row r="187" spans="1:18" x14ac:dyDescent="0.3">
      <c r="A187" t="s">
        <v>517</v>
      </c>
      <c r="B187" t="s">
        <v>455</v>
      </c>
      <c r="C187" t="s">
        <v>543</v>
      </c>
      <c r="D187" s="23">
        <v>43845</v>
      </c>
      <c r="E187" s="30">
        <v>2020</v>
      </c>
      <c r="F187" s="30">
        <v>1</v>
      </c>
      <c r="G187" s="29" t="s">
        <v>661</v>
      </c>
      <c r="H187" t="s">
        <v>211</v>
      </c>
      <c r="I187" s="23" t="s">
        <v>762</v>
      </c>
      <c r="J187" s="23">
        <v>44923</v>
      </c>
      <c r="K187" s="23">
        <v>44930</v>
      </c>
      <c r="L187" s="73">
        <v>19554.64</v>
      </c>
      <c r="M187" s="73">
        <v>7034.3300000000008</v>
      </c>
      <c r="N187" s="74">
        <v>0.35972689857752438</v>
      </c>
      <c r="O187" s="73">
        <v>6028.0400000000009</v>
      </c>
      <c r="P187" s="75">
        <v>733</v>
      </c>
      <c r="Q187" s="75">
        <v>4</v>
      </c>
      <c r="R187" s="75">
        <v>737</v>
      </c>
    </row>
    <row r="188" spans="1:18" x14ac:dyDescent="0.3">
      <c r="A188" t="s">
        <v>403</v>
      </c>
      <c r="B188" t="s">
        <v>482</v>
      </c>
      <c r="C188" t="s">
        <v>543</v>
      </c>
      <c r="D188" s="23">
        <v>43558</v>
      </c>
      <c r="E188" s="30">
        <v>2019</v>
      </c>
      <c r="F188" s="30">
        <v>4</v>
      </c>
      <c r="G188" s="29" t="s">
        <v>763</v>
      </c>
      <c r="H188" t="s">
        <v>211</v>
      </c>
      <c r="I188" s="23" t="s">
        <v>604</v>
      </c>
      <c r="J188" s="23">
        <v>43591</v>
      </c>
      <c r="K188" s="23">
        <v>43598</v>
      </c>
      <c r="L188" s="73">
        <v>1074489.1199999989</v>
      </c>
      <c r="M188" s="73">
        <v>170893.5800000001</v>
      </c>
      <c r="N188" s="74">
        <v>0.15904635683979776</v>
      </c>
      <c r="O188" s="73">
        <v>167192.76000000021</v>
      </c>
      <c r="P188" s="75">
        <v>12</v>
      </c>
      <c r="Q188" s="75">
        <v>10</v>
      </c>
      <c r="R188" s="75">
        <v>22</v>
      </c>
    </row>
    <row r="189" spans="1:18" x14ac:dyDescent="0.3">
      <c r="A189" t="s">
        <v>376</v>
      </c>
      <c r="B189" t="s">
        <v>177</v>
      </c>
      <c r="C189" t="s">
        <v>543</v>
      </c>
      <c r="D189" s="23">
        <v>43341</v>
      </c>
      <c r="E189" s="30">
        <v>2018</v>
      </c>
      <c r="F189" s="30">
        <v>8</v>
      </c>
      <c r="G189" s="29" t="s">
        <v>739</v>
      </c>
      <c r="H189" t="s">
        <v>211</v>
      </c>
      <c r="I189" s="23" t="s">
        <v>764</v>
      </c>
      <c r="J189" s="23">
        <v>43452</v>
      </c>
      <c r="K189" s="23">
        <v>43472</v>
      </c>
      <c r="L189" s="73">
        <v>102280.2200000001</v>
      </c>
      <c r="M189" s="73">
        <v>7122.0099999999911</v>
      </c>
      <c r="N189" s="74">
        <v>6.9632329691899211E-2</v>
      </c>
      <c r="O189" s="73">
        <v>5745.8799999999956</v>
      </c>
      <c r="P189" s="75">
        <v>66</v>
      </c>
      <c r="Q189" s="75">
        <v>10</v>
      </c>
      <c r="R189" s="75">
        <v>76</v>
      </c>
    </row>
    <row r="190" spans="1:18" s="76" customFormat="1" x14ac:dyDescent="0.3">
      <c r="A190" t="s">
        <v>333</v>
      </c>
      <c r="B190" t="s">
        <v>136</v>
      </c>
      <c r="C190" t="s">
        <v>543</v>
      </c>
      <c r="D190" s="23">
        <v>42709</v>
      </c>
      <c r="E190" s="30">
        <v>2016</v>
      </c>
      <c r="F190" s="30">
        <v>12</v>
      </c>
      <c r="G190" s="29" t="s">
        <v>567</v>
      </c>
      <c r="H190" t="s">
        <v>211</v>
      </c>
      <c r="I190" s="23" t="s">
        <v>765</v>
      </c>
      <c r="J190" s="23">
        <v>42900</v>
      </c>
      <c r="K190" s="23">
        <v>42919</v>
      </c>
      <c r="L190" s="73">
        <v>701419.27000000654</v>
      </c>
      <c r="M190" s="73">
        <v>63170.509999999937</v>
      </c>
      <c r="N190" s="74">
        <v>9.0060984495050081E-2</v>
      </c>
      <c r="O190" s="73">
        <v>60503.71999999995</v>
      </c>
      <c r="P190" s="75">
        <v>110</v>
      </c>
      <c r="Q190" s="75">
        <v>20</v>
      </c>
      <c r="R190" s="75">
        <v>130</v>
      </c>
    </row>
    <row r="191" spans="1:18" x14ac:dyDescent="0.3">
      <c r="A191" t="s">
        <v>367</v>
      </c>
      <c r="B191" t="s">
        <v>196</v>
      </c>
      <c r="C191" t="s">
        <v>543</v>
      </c>
      <c r="D191" s="23">
        <v>43682</v>
      </c>
      <c r="E191" s="30">
        <v>2019</v>
      </c>
      <c r="F191" s="30">
        <v>8</v>
      </c>
      <c r="G191" s="29" t="s">
        <v>766</v>
      </c>
      <c r="H191" t="s">
        <v>211</v>
      </c>
      <c r="I191" s="23" t="s">
        <v>767</v>
      </c>
      <c r="J191" s="23">
        <v>43804</v>
      </c>
      <c r="K191" s="23">
        <v>43810</v>
      </c>
      <c r="L191" s="73">
        <v>691924.01000000013</v>
      </c>
      <c r="M191" s="73">
        <v>132771.73000000001</v>
      </c>
      <c r="N191" s="74">
        <v>0.19188773345211707</v>
      </c>
      <c r="O191" s="73">
        <v>132131.70000000001</v>
      </c>
      <c r="P191" s="75">
        <v>73</v>
      </c>
      <c r="Q191" s="75">
        <v>11</v>
      </c>
      <c r="R191" s="75">
        <v>84</v>
      </c>
    </row>
    <row r="192" spans="1:18" x14ac:dyDescent="0.3">
      <c r="A192" t="s">
        <v>253</v>
      </c>
      <c r="B192" t="s">
        <v>483</v>
      </c>
      <c r="C192" t="s">
        <v>543</v>
      </c>
      <c r="D192" s="23">
        <v>42506</v>
      </c>
      <c r="E192" s="30">
        <v>2016</v>
      </c>
      <c r="F192" s="30">
        <v>5</v>
      </c>
      <c r="G192" s="29" t="s">
        <v>557</v>
      </c>
      <c r="H192" t="s">
        <v>211</v>
      </c>
      <c r="I192" s="23" t="s">
        <v>768</v>
      </c>
      <c r="J192" s="23">
        <v>42865</v>
      </c>
      <c r="K192" s="23">
        <v>42898</v>
      </c>
      <c r="L192" s="73">
        <v>17735.05</v>
      </c>
      <c r="M192" s="73">
        <v>12074.71</v>
      </c>
      <c r="N192" s="74">
        <v>0.68083879098170008</v>
      </c>
      <c r="O192" s="73">
        <v>11966.41</v>
      </c>
      <c r="P192" s="75">
        <v>231</v>
      </c>
      <c r="Q192" s="75">
        <v>15</v>
      </c>
      <c r="R192" s="75">
        <v>246</v>
      </c>
    </row>
    <row r="193" spans="1:18" x14ac:dyDescent="0.3">
      <c r="A193" t="s">
        <v>274</v>
      </c>
      <c r="B193" t="s">
        <v>59</v>
      </c>
      <c r="C193" t="s">
        <v>543</v>
      </c>
      <c r="D193" s="23">
        <v>42298</v>
      </c>
      <c r="E193" s="30">
        <v>2015</v>
      </c>
      <c r="F193" s="30">
        <v>10</v>
      </c>
      <c r="G193" s="29" t="s">
        <v>650</v>
      </c>
      <c r="H193" t="s">
        <v>211</v>
      </c>
      <c r="I193" s="23" t="s">
        <v>769</v>
      </c>
      <c r="J193" s="23">
        <v>42587</v>
      </c>
      <c r="K193" s="23">
        <v>42604</v>
      </c>
      <c r="L193" s="73">
        <v>12657.03</v>
      </c>
      <c r="M193" s="73">
        <v>2942.82</v>
      </c>
      <c r="N193" s="74">
        <v>0.23250478192751381</v>
      </c>
      <c r="O193" s="73">
        <v>2930.82</v>
      </c>
      <c r="P193" s="75">
        <v>181</v>
      </c>
      <c r="Q193" s="75">
        <v>18</v>
      </c>
      <c r="R193" s="75">
        <v>199</v>
      </c>
    </row>
    <row r="194" spans="1:18" x14ac:dyDescent="0.3">
      <c r="A194" t="s">
        <v>518</v>
      </c>
      <c r="B194" t="s">
        <v>484</v>
      </c>
      <c r="C194" t="s">
        <v>543</v>
      </c>
      <c r="D194" s="23">
        <v>44286</v>
      </c>
      <c r="E194" s="30">
        <v>2021</v>
      </c>
      <c r="F194" s="30">
        <v>3</v>
      </c>
      <c r="G194" s="29" t="s">
        <v>744</v>
      </c>
      <c r="H194" t="s">
        <v>211</v>
      </c>
      <c r="I194" s="23" t="s">
        <v>770</v>
      </c>
      <c r="J194" s="23">
        <v>44335</v>
      </c>
      <c r="K194" s="23">
        <v>44341</v>
      </c>
      <c r="L194" s="73">
        <v>53463.640000000007</v>
      </c>
      <c r="M194" s="73">
        <v>7371.920000000001</v>
      </c>
      <c r="N194" s="74">
        <v>0.13788660854367565</v>
      </c>
      <c r="O194" s="73">
        <v>7275.6900000000014</v>
      </c>
      <c r="P194" s="75">
        <v>30</v>
      </c>
      <c r="Q194" s="75">
        <v>3</v>
      </c>
      <c r="R194" s="75">
        <v>33</v>
      </c>
    </row>
    <row r="195" spans="1:18" x14ac:dyDescent="0.3">
      <c r="A195" t="s">
        <v>319</v>
      </c>
      <c r="B195" t="s">
        <v>38</v>
      </c>
      <c r="C195" t="s">
        <v>543</v>
      </c>
      <c r="D195" s="23">
        <v>41768</v>
      </c>
      <c r="E195" s="30">
        <v>2014</v>
      </c>
      <c r="F195" s="30">
        <v>5</v>
      </c>
      <c r="G195" s="29" t="s">
        <v>702</v>
      </c>
      <c r="H195" t="s">
        <v>211</v>
      </c>
      <c r="I195" s="23" t="s">
        <v>771</v>
      </c>
      <c r="J195" s="23">
        <v>41970</v>
      </c>
      <c r="K195" s="23">
        <v>41974</v>
      </c>
      <c r="L195" s="73">
        <v>1049547.150000012</v>
      </c>
      <c r="M195" s="73">
        <v>633013.81000000075</v>
      </c>
      <c r="N195" s="74">
        <v>0.60313041677069346</v>
      </c>
      <c r="O195" s="73">
        <v>633013.81000000075</v>
      </c>
      <c r="P195" s="75">
        <v>129</v>
      </c>
      <c r="Q195" s="75">
        <v>13</v>
      </c>
      <c r="R195" s="75">
        <v>142</v>
      </c>
    </row>
    <row r="196" spans="1:18" x14ac:dyDescent="0.3">
      <c r="A196" t="s">
        <v>260</v>
      </c>
      <c r="B196" t="s">
        <v>90</v>
      </c>
      <c r="C196" t="s">
        <v>543</v>
      </c>
      <c r="D196" s="23">
        <v>42507</v>
      </c>
      <c r="E196" s="30">
        <v>2016</v>
      </c>
      <c r="F196" s="30">
        <v>5</v>
      </c>
      <c r="G196" s="29" t="s">
        <v>557</v>
      </c>
      <c r="H196" t="s">
        <v>211</v>
      </c>
      <c r="I196" s="23" t="s">
        <v>772</v>
      </c>
      <c r="J196" s="23">
        <v>42822</v>
      </c>
      <c r="K196" s="23">
        <v>42842</v>
      </c>
      <c r="L196" s="73">
        <v>12056.29000000003</v>
      </c>
      <c r="M196" s="73">
        <v>6560.1300000000119</v>
      </c>
      <c r="N196" s="74">
        <v>0.54412509984414736</v>
      </c>
      <c r="O196" s="73">
        <v>6076.2300000000087</v>
      </c>
      <c r="P196" s="75">
        <v>207</v>
      </c>
      <c r="Q196" s="75">
        <v>9</v>
      </c>
      <c r="R196" s="75">
        <v>216</v>
      </c>
    </row>
    <row r="197" spans="1:18" x14ac:dyDescent="0.3">
      <c r="A197" t="s">
        <v>324</v>
      </c>
      <c r="B197" t="s">
        <v>155</v>
      </c>
      <c r="C197" t="s">
        <v>543</v>
      </c>
      <c r="D197" s="23">
        <v>42965</v>
      </c>
      <c r="E197" s="30">
        <v>2017</v>
      </c>
      <c r="F197" s="30">
        <v>8</v>
      </c>
      <c r="G197" s="29" t="s">
        <v>621</v>
      </c>
      <c r="H197" t="s">
        <v>211</v>
      </c>
      <c r="I197" s="23" t="s">
        <v>773</v>
      </c>
      <c r="J197" s="23">
        <v>43164</v>
      </c>
      <c r="K197" s="23">
        <v>43178</v>
      </c>
      <c r="L197" s="73">
        <v>613648.3000000082</v>
      </c>
      <c r="M197" s="73">
        <v>165933.0199999997</v>
      </c>
      <c r="N197" s="74">
        <v>0.27040410606531051</v>
      </c>
      <c r="O197" s="73">
        <v>151612.30999999959</v>
      </c>
      <c r="P197" s="75">
        <v>123</v>
      </c>
      <c r="Q197" s="75">
        <v>11</v>
      </c>
      <c r="R197" s="75">
        <v>134</v>
      </c>
    </row>
    <row r="198" spans="1:18" x14ac:dyDescent="0.3">
      <c r="A198" t="s">
        <v>310</v>
      </c>
      <c r="B198" t="s">
        <v>35</v>
      </c>
      <c r="C198" t="s">
        <v>543</v>
      </c>
      <c r="D198" s="23">
        <v>41739</v>
      </c>
      <c r="E198" s="30">
        <v>2014</v>
      </c>
      <c r="F198" s="30">
        <v>4</v>
      </c>
      <c r="G198" s="29" t="s">
        <v>668</v>
      </c>
      <c r="H198" t="s">
        <v>211</v>
      </c>
      <c r="I198" s="23" t="s">
        <v>774</v>
      </c>
      <c r="J198" s="23">
        <v>41978</v>
      </c>
      <c r="K198" s="23">
        <v>41978</v>
      </c>
      <c r="L198" s="73">
        <v>767634.52999999945</v>
      </c>
      <c r="M198" s="73">
        <v>91122.51</v>
      </c>
      <c r="N198" s="74">
        <v>0.11870559027614359</v>
      </c>
      <c r="O198" s="73">
        <v>91122.51</v>
      </c>
      <c r="P198" s="75">
        <v>139</v>
      </c>
      <c r="Q198" s="75">
        <v>28</v>
      </c>
      <c r="R198" s="75">
        <v>167</v>
      </c>
    </row>
    <row r="199" spans="1:18" x14ac:dyDescent="0.3">
      <c r="A199" t="s">
        <v>329</v>
      </c>
      <c r="B199" t="s">
        <v>151</v>
      </c>
      <c r="C199" t="s">
        <v>543</v>
      </c>
      <c r="D199" s="23">
        <v>42949</v>
      </c>
      <c r="E199" s="30">
        <v>2017</v>
      </c>
      <c r="F199" s="30">
        <v>8</v>
      </c>
      <c r="G199" s="29" t="s">
        <v>621</v>
      </c>
      <c r="H199" t="s">
        <v>211</v>
      </c>
      <c r="I199" s="23" t="s">
        <v>775</v>
      </c>
      <c r="J199" s="23">
        <v>43136</v>
      </c>
      <c r="K199" s="23">
        <v>43150</v>
      </c>
      <c r="L199" s="73">
        <v>1847303.86000007</v>
      </c>
      <c r="M199" s="73">
        <v>335624.27000000299</v>
      </c>
      <c r="N199" s="74">
        <v>0.18168330466217414</v>
      </c>
      <c r="O199" s="73">
        <v>314453.17000000161</v>
      </c>
      <c r="P199" s="75">
        <v>114</v>
      </c>
      <c r="Q199" s="75">
        <v>13</v>
      </c>
      <c r="R199" s="75">
        <v>127</v>
      </c>
    </row>
    <row r="200" spans="1:18" x14ac:dyDescent="0.3">
      <c r="A200" t="s">
        <v>374</v>
      </c>
      <c r="B200" t="s">
        <v>485</v>
      </c>
      <c r="C200" t="s">
        <v>543</v>
      </c>
      <c r="D200" s="23">
        <v>42450</v>
      </c>
      <c r="E200" s="30">
        <v>2016</v>
      </c>
      <c r="F200" s="30">
        <v>3</v>
      </c>
      <c r="G200" s="29" t="s">
        <v>571</v>
      </c>
      <c r="H200" t="s">
        <v>211</v>
      </c>
      <c r="I200" s="23" t="s">
        <v>729</v>
      </c>
      <c r="J200" s="23">
        <v>42573</v>
      </c>
      <c r="K200" s="23">
        <v>42590</v>
      </c>
      <c r="L200" s="73">
        <v>1686496.9700000191</v>
      </c>
      <c r="M200" s="73">
        <v>425134.77000000188</v>
      </c>
      <c r="N200" s="74">
        <v>0.25208154984114622</v>
      </c>
      <c r="O200" s="73">
        <v>406755.61000000179</v>
      </c>
      <c r="P200" s="75">
        <v>68</v>
      </c>
      <c r="Q200" s="75">
        <v>19</v>
      </c>
      <c r="R200" s="75">
        <v>87</v>
      </c>
    </row>
    <row r="201" spans="1:18" x14ac:dyDescent="0.3">
      <c r="A201" t="s">
        <v>301</v>
      </c>
      <c r="B201" t="s">
        <v>79</v>
      </c>
      <c r="C201" t="s">
        <v>543</v>
      </c>
      <c r="D201" s="23">
        <v>42453</v>
      </c>
      <c r="E201" s="30">
        <v>2016</v>
      </c>
      <c r="F201" s="30">
        <v>3</v>
      </c>
      <c r="G201" s="29" t="s">
        <v>571</v>
      </c>
      <c r="H201" t="s">
        <v>211</v>
      </c>
      <c r="I201" s="23" t="s">
        <v>776</v>
      </c>
      <c r="J201" s="23">
        <v>42695</v>
      </c>
      <c r="K201" s="23">
        <v>42716</v>
      </c>
      <c r="L201" s="73">
        <v>37610.009999999987</v>
      </c>
      <c r="M201" s="73">
        <v>31401.55999999999</v>
      </c>
      <c r="N201" s="74">
        <v>0.83492559560606339</v>
      </c>
      <c r="O201" s="73">
        <v>30311.89999999998</v>
      </c>
      <c r="P201" s="75">
        <v>152</v>
      </c>
      <c r="Q201" s="75">
        <v>14</v>
      </c>
      <c r="R201" s="75">
        <v>166</v>
      </c>
    </row>
    <row r="202" spans="1:18" x14ac:dyDescent="0.3">
      <c r="A202" t="s">
        <v>346</v>
      </c>
      <c r="B202" t="s">
        <v>145</v>
      </c>
      <c r="C202" t="s">
        <v>543</v>
      </c>
      <c r="D202" s="23">
        <v>42804</v>
      </c>
      <c r="E202" s="30">
        <v>2017</v>
      </c>
      <c r="F202" s="30">
        <v>3</v>
      </c>
      <c r="G202" s="29" t="s">
        <v>777</v>
      </c>
      <c r="H202" t="s">
        <v>211</v>
      </c>
      <c r="I202" s="23" t="s">
        <v>778</v>
      </c>
      <c r="J202" s="23">
        <v>42968</v>
      </c>
      <c r="K202" s="23">
        <v>42989</v>
      </c>
      <c r="L202" s="73">
        <v>386480.40000000288</v>
      </c>
      <c r="M202" s="73">
        <v>89683.459999999832</v>
      </c>
      <c r="N202" s="74">
        <v>0.23205176769636743</v>
      </c>
      <c r="O202" s="73">
        <v>83997.759999999937</v>
      </c>
      <c r="P202" s="75">
        <v>96</v>
      </c>
      <c r="Q202" s="75">
        <v>16</v>
      </c>
      <c r="R202" s="75">
        <v>112</v>
      </c>
    </row>
    <row r="203" spans="1:18" x14ac:dyDescent="0.3">
      <c r="A203" t="s">
        <v>519</v>
      </c>
      <c r="B203" t="s">
        <v>466</v>
      </c>
      <c r="C203" t="s">
        <v>543</v>
      </c>
      <c r="D203" s="23">
        <v>45243</v>
      </c>
      <c r="E203" s="30">
        <v>2023</v>
      </c>
      <c r="F203" s="30">
        <v>11</v>
      </c>
      <c r="G203" s="29" t="s">
        <v>779</v>
      </c>
      <c r="H203" t="s">
        <v>211</v>
      </c>
      <c r="I203" s="23" t="s">
        <v>780</v>
      </c>
      <c r="J203" s="23">
        <v>45278</v>
      </c>
      <c r="K203" s="23">
        <v>45280</v>
      </c>
      <c r="L203" s="73">
        <v>8513662.3799999524</v>
      </c>
      <c r="M203" s="73">
        <v>2507162.8900000011</v>
      </c>
      <c r="N203" s="74">
        <v>0.29448699961249991</v>
      </c>
      <c r="O203" s="73">
        <v>2274216.310000001</v>
      </c>
      <c r="P203" s="75">
        <v>21</v>
      </c>
      <c r="Q203" s="75">
        <v>4</v>
      </c>
      <c r="R203" s="75">
        <v>25</v>
      </c>
    </row>
    <row r="204" spans="1:18" x14ac:dyDescent="0.3">
      <c r="A204" t="s">
        <v>520</v>
      </c>
      <c r="B204" t="s">
        <v>111</v>
      </c>
      <c r="C204" t="s">
        <v>543</v>
      </c>
      <c r="D204" s="23">
        <v>42550</v>
      </c>
      <c r="E204" s="30">
        <v>2016</v>
      </c>
      <c r="F204" s="30">
        <v>6</v>
      </c>
      <c r="G204" s="29" t="s">
        <v>575</v>
      </c>
      <c r="H204" t="s">
        <v>211</v>
      </c>
      <c r="I204" s="23" t="s">
        <v>655</v>
      </c>
      <c r="J204" s="23">
        <v>42816</v>
      </c>
      <c r="K204" s="23">
        <v>42835</v>
      </c>
      <c r="L204" s="73">
        <v>43490.940000000031</v>
      </c>
      <c r="M204" s="73">
        <v>27064.61000000003</v>
      </c>
      <c r="N204" s="74">
        <v>0.62230455354609515</v>
      </c>
      <c r="O204" s="73">
        <v>25425.580000000031</v>
      </c>
      <c r="P204" s="75">
        <v>164</v>
      </c>
      <c r="Q204" s="75">
        <v>18</v>
      </c>
      <c r="R204" s="75">
        <v>182</v>
      </c>
    </row>
    <row r="205" spans="1:18" x14ac:dyDescent="0.3">
      <c r="A205" t="s">
        <v>232</v>
      </c>
      <c r="B205" t="s">
        <v>25</v>
      </c>
      <c r="C205" t="s">
        <v>543</v>
      </c>
      <c r="D205" s="23">
        <v>41445</v>
      </c>
      <c r="E205" s="30">
        <v>2013</v>
      </c>
      <c r="F205" s="30">
        <v>6</v>
      </c>
      <c r="G205" s="29" t="s">
        <v>644</v>
      </c>
      <c r="H205" t="s">
        <v>211</v>
      </c>
      <c r="I205" s="23" t="s">
        <v>781</v>
      </c>
      <c r="J205" s="23">
        <v>42157</v>
      </c>
      <c r="K205" s="23">
        <v>42157</v>
      </c>
      <c r="L205" s="73">
        <v>849591.78000002773</v>
      </c>
      <c r="M205" s="73">
        <v>375376.18000000628</v>
      </c>
      <c r="N205" s="74">
        <v>0.44183122864017588</v>
      </c>
      <c r="O205" s="73">
        <v>337254.40000000369</v>
      </c>
      <c r="P205" s="75">
        <v>473</v>
      </c>
      <c r="Q205" s="75">
        <v>17</v>
      </c>
      <c r="R205" s="75">
        <v>490</v>
      </c>
    </row>
    <row r="206" spans="1:18" x14ac:dyDescent="0.3">
      <c r="A206" t="s">
        <v>249</v>
      </c>
      <c r="B206" t="s">
        <v>121</v>
      </c>
      <c r="C206" t="s">
        <v>543</v>
      </c>
      <c r="D206" s="23">
        <v>42551</v>
      </c>
      <c r="E206" s="30">
        <v>2016</v>
      </c>
      <c r="F206" s="30">
        <v>6</v>
      </c>
      <c r="G206" s="29" t="s">
        <v>575</v>
      </c>
      <c r="H206" t="s">
        <v>211</v>
      </c>
      <c r="I206" s="23" t="s">
        <v>782</v>
      </c>
      <c r="J206" s="23">
        <v>42944</v>
      </c>
      <c r="K206" s="23">
        <v>42961</v>
      </c>
      <c r="L206" s="73">
        <v>27092.550000000061</v>
      </c>
      <c r="M206" s="73">
        <v>13856.95000000001</v>
      </c>
      <c r="N206" s="74">
        <v>0.51146717455536594</v>
      </c>
      <c r="O206" s="73">
        <v>13593.14000000001</v>
      </c>
      <c r="P206" s="75">
        <v>257</v>
      </c>
      <c r="Q206" s="75">
        <v>13</v>
      </c>
      <c r="R206" s="75">
        <v>270</v>
      </c>
    </row>
    <row r="207" spans="1:18" x14ac:dyDescent="0.3">
      <c r="A207" t="s">
        <v>298</v>
      </c>
      <c r="B207" t="s">
        <v>73</v>
      </c>
      <c r="C207" t="s">
        <v>543</v>
      </c>
      <c r="D207" s="23">
        <v>42450</v>
      </c>
      <c r="E207" s="30">
        <v>2016</v>
      </c>
      <c r="F207" s="30">
        <v>3</v>
      </c>
      <c r="G207" s="29" t="s">
        <v>571</v>
      </c>
      <c r="H207" t="s">
        <v>211</v>
      </c>
      <c r="I207" s="23" t="s">
        <v>776</v>
      </c>
      <c r="J207" s="23">
        <v>42697</v>
      </c>
      <c r="K207" s="23">
        <v>42723</v>
      </c>
      <c r="L207" s="73">
        <v>451070.23999999842</v>
      </c>
      <c r="M207" s="73">
        <v>64547.300000000112</v>
      </c>
      <c r="N207" s="74">
        <v>0.1430981126132381</v>
      </c>
      <c r="O207" s="73">
        <v>62613.860000000088</v>
      </c>
      <c r="P207" s="75">
        <v>155</v>
      </c>
      <c r="Q207" s="75">
        <v>16</v>
      </c>
      <c r="R207" s="75">
        <v>171</v>
      </c>
    </row>
    <row r="208" spans="1:18" x14ac:dyDescent="0.3">
      <c r="A208" t="s">
        <v>264</v>
      </c>
      <c r="B208" t="s">
        <v>86</v>
      </c>
      <c r="C208" t="s">
        <v>543</v>
      </c>
      <c r="D208" s="23">
        <v>42506</v>
      </c>
      <c r="E208" s="30">
        <v>2016</v>
      </c>
      <c r="F208" s="30">
        <v>5</v>
      </c>
      <c r="G208" s="29" t="s">
        <v>557</v>
      </c>
      <c r="H208" t="s">
        <v>211</v>
      </c>
      <c r="I208" s="23" t="s">
        <v>655</v>
      </c>
      <c r="J208" s="23">
        <v>42815</v>
      </c>
      <c r="K208" s="23">
        <v>42828</v>
      </c>
      <c r="L208" s="73">
        <v>40727.339999999997</v>
      </c>
      <c r="M208" s="73">
        <v>40637.339999999997</v>
      </c>
      <c r="N208" s="74">
        <v>0.99779018222157401</v>
      </c>
      <c r="O208" s="73">
        <v>40637.339999999997</v>
      </c>
      <c r="P208" s="75">
        <v>195</v>
      </c>
      <c r="Q208" s="75">
        <v>17</v>
      </c>
      <c r="R208" s="75">
        <v>212</v>
      </c>
    </row>
    <row r="209" spans="1:18" x14ac:dyDescent="0.3">
      <c r="A209" t="s">
        <v>360</v>
      </c>
      <c r="B209" t="s">
        <v>163</v>
      </c>
      <c r="C209" t="s">
        <v>543</v>
      </c>
      <c r="D209" s="23">
        <v>43090</v>
      </c>
      <c r="E209" s="30">
        <v>2017</v>
      </c>
      <c r="F209" s="30">
        <v>12</v>
      </c>
      <c r="G209" s="29" t="s">
        <v>582</v>
      </c>
      <c r="H209" t="s">
        <v>211</v>
      </c>
      <c r="I209" s="23" t="s">
        <v>783</v>
      </c>
      <c r="J209" s="23">
        <v>43224</v>
      </c>
      <c r="K209" s="23">
        <v>43248</v>
      </c>
      <c r="L209" s="73">
        <v>2421657.24999998</v>
      </c>
      <c r="M209" s="73">
        <v>269704.22000000061</v>
      </c>
      <c r="N209" s="74">
        <v>0.1113717558502562</v>
      </c>
      <c r="O209" s="73">
        <v>262129.75</v>
      </c>
      <c r="P209" s="75">
        <v>81</v>
      </c>
      <c r="Q209" s="75">
        <v>8</v>
      </c>
      <c r="R209" s="75">
        <v>89</v>
      </c>
    </row>
    <row r="210" spans="1:18" x14ac:dyDescent="0.3">
      <c r="A210" t="s">
        <v>389</v>
      </c>
      <c r="B210" t="s">
        <v>164</v>
      </c>
      <c r="C210" t="s">
        <v>543</v>
      </c>
      <c r="D210" s="23">
        <v>43090</v>
      </c>
      <c r="E210" s="30">
        <v>2017</v>
      </c>
      <c r="F210" s="30">
        <v>12</v>
      </c>
      <c r="G210" s="29" t="s">
        <v>582</v>
      </c>
      <c r="H210" t="s">
        <v>211</v>
      </c>
      <c r="I210" s="23" t="s">
        <v>784</v>
      </c>
      <c r="J210" s="23">
        <v>43187</v>
      </c>
      <c r="K210" s="23">
        <v>43199</v>
      </c>
      <c r="L210" s="73">
        <v>443631.76000000112</v>
      </c>
      <c r="M210" s="73">
        <v>80734.519999999786</v>
      </c>
      <c r="N210" s="74">
        <v>0.18198543765216355</v>
      </c>
      <c r="O210" s="73">
        <v>79736.409999999785</v>
      </c>
      <c r="P210" s="75">
        <v>55</v>
      </c>
      <c r="Q210" s="75">
        <v>10</v>
      </c>
      <c r="R210" s="75">
        <v>65</v>
      </c>
    </row>
    <row r="211" spans="1:18" x14ac:dyDescent="0.3">
      <c r="A211" t="s">
        <v>306</v>
      </c>
      <c r="B211" t="s">
        <v>44</v>
      </c>
      <c r="C211" t="s">
        <v>543</v>
      </c>
      <c r="D211" s="23">
        <v>41809</v>
      </c>
      <c r="E211" s="30">
        <v>2014</v>
      </c>
      <c r="F211" s="30">
        <v>6</v>
      </c>
      <c r="G211" s="29" t="s">
        <v>595</v>
      </c>
      <c r="H211" t="s">
        <v>211</v>
      </c>
      <c r="I211" s="23" t="s">
        <v>785</v>
      </c>
      <c r="J211" s="23">
        <v>42032</v>
      </c>
      <c r="K211" s="23">
        <v>42032</v>
      </c>
      <c r="L211" s="73">
        <v>28687.00999999998</v>
      </c>
      <c r="M211" s="73">
        <v>19437.620000000021</v>
      </c>
      <c r="N211" s="74">
        <v>0.67757566926633461</v>
      </c>
      <c r="O211" s="73">
        <v>19437.620000000021</v>
      </c>
      <c r="P211" s="75">
        <v>146</v>
      </c>
      <c r="Q211" s="75">
        <v>7</v>
      </c>
      <c r="R211" s="75">
        <v>153</v>
      </c>
    </row>
    <row r="212" spans="1:18" x14ac:dyDescent="0.3">
      <c r="A212" t="s">
        <v>247</v>
      </c>
      <c r="B212" t="s">
        <v>39</v>
      </c>
      <c r="C212" t="s">
        <v>543</v>
      </c>
      <c r="D212" s="23">
        <v>41779</v>
      </c>
      <c r="E212" s="30">
        <v>2014</v>
      </c>
      <c r="F212" s="30">
        <v>5</v>
      </c>
      <c r="G212" s="29" t="s">
        <v>702</v>
      </c>
      <c r="H212" t="s">
        <v>211</v>
      </c>
      <c r="I212" s="23" t="s">
        <v>690</v>
      </c>
      <c r="J212" s="23">
        <v>42195</v>
      </c>
      <c r="K212" s="23">
        <v>42198</v>
      </c>
      <c r="L212" s="73">
        <v>3553.6</v>
      </c>
      <c r="M212" s="73">
        <v>1319.3</v>
      </c>
      <c r="N212" s="74">
        <v>0.37125731652408822</v>
      </c>
      <c r="O212" s="73">
        <v>1254.3</v>
      </c>
      <c r="P212" s="75">
        <v>267</v>
      </c>
      <c r="Q212" s="75">
        <v>21</v>
      </c>
      <c r="R212" s="75">
        <v>288</v>
      </c>
    </row>
    <row r="213" spans="1:18" x14ac:dyDescent="0.3">
      <c r="A213" t="s">
        <v>396</v>
      </c>
      <c r="B213" t="s">
        <v>184</v>
      </c>
      <c r="C213" t="s">
        <v>543</v>
      </c>
      <c r="D213" s="23">
        <v>43396</v>
      </c>
      <c r="E213" s="30">
        <v>2018</v>
      </c>
      <c r="F213" s="30">
        <v>10</v>
      </c>
      <c r="G213" s="29" t="s">
        <v>565</v>
      </c>
      <c r="H213" t="s">
        <v>211</v>
      </c>
      <c r="I213" s="23" t="s">
        <v>786</v>
      </c>
      <c r="J213" s="23">
        <v>43472</v>
      </c>
      <c r="K213" s="23">
        <v>43479</v>
      </c>
      <c r="L213" s="73">
        <v>1103432.2100000009</v>
      </c>
      <c r="M213" s="73">
        <v>249354.8899999999</v>
      </c>
      <c r="N213" s="74">
        <v>0.22598115927755968</v>
      </c>
      <c r="O213" s="73">
        <v>248254.37999999989</v>
      </c>
      <c r="P213" s="75">
        <v>39</v>
      </c>
      <c r="Q213" s="75">
        <v>9</v>
      </c>
      <c r="R213" s="75">
        <v>48</v>
      </c>
    </row>
    <row r="214" spans="1:18" x14ac:dyDescent="0.3">
      <c r="A214" t="s">
        <v>307</v>
      </c>
      <c r="B214" t="s">
        <v>195</v>
      </c>
      <c r="C214" t="s">
        <v>543</v>
      </c>
      <c r="D214" s="23">
        <v>43542</v>
      </c>
      <c r="E214" s="30">
        <v>2019</v>
      </c>
      <c r="F214" s="30">
        <v>3</v>
      </c>
      <c r="G214" s="29" t="s">
        <v>787</v>
      </c>
      <c r="H214" t="s">
        <v>211</v>
      </c>
      <c r="I214" s="23" t="s">
        <v>788</v>
      </c>
      <c r="J214" s="23">
        <v>43762</v>
      </c>
      <c r="K214" s="23">
        <v>43774</v>
      </c>
      <c r="L214" s="73">
        <v>1476759.670000006</v>
      </c>
      <c r="M214" s="73">
        <v>351471.82000000018</v>
      </c>
      <c r="N214" s="74">
        <v>0.23800204402927577</v>
      </c>
      <c r="O214" s="73">
        <v>126707.61</v>
      </c>
      <c r="P214" s="75">
        <v>148</v>
      </c>
      <c r="Q214" s="75">
        <v>7</v>
      </c>
      <c r="R214" s="75">
        <v>155</v>
      </c>
    </row>
    <row r="215" spans="1:18" x14ac:dyDescent="0.3">
      <c r="A215" t="s">
        <v>373</v>
      </c>
      <c r="B215" t="s">
        <v>171</v>
      </c>
      <c r="C215" t="s">
        <v>543</v>
      </c>
      <c r="D215" s="23">
        <v>43153</v>
      </c>
      <c r="E215" s="30">
        <v>2018</v>
      </c>
      <c r="F215" s="30">
        <v>2</v>
      </c>
      <c r="G215" s="29" t="s">
        <v>603</v>
      </c>
      <c r="H215" t="s">
        <v>211</v>
      </c>
      <c r="I215" s="23" t="s">
        <v>789</v>
      </c>
      <c r="J215" s="23">
        <v>43272</v>
      </c>
      <c r="K215" s="23">
        <v>43297</v>
      </c>
      <c r="L215" s="73">
        <v>1672751.180000003</v>
      </c>
      <c r="M215" s="73">
        <v>70083.31</v>
      </c>
      <c r="N215" s="74">
        <v>4.189703216948254E-2</v>
      </c>
      <c r="O215" s="73">
        <v>69386.66</v>
      </c>
      <c r="P215" s="75">
        <v>71</v>
      </c>
      <c r="Q215" s="75">
        <v>10</v>
      </c>
      <c r="R215" s="75">
        <v>81</v>
      </c>
    </row>
    <row r="216" spans="1:18" x14ac:dyDescent="0.3">
      <c r="A216" t="s">
        <v>236</v>
      </c>
      <c r="B216" t="s">
        <v>62</v>
      </c>
      <c r="C216" t="s">
        <v>543</v>
      </c>
      <c r="D216" s="23">
        <v>42298</v>
      </c>
      <c r="E216" s="30">
        <v>2015</v>
      </c>
      <c r="F216" s="30">
        <v>10</v>
      </c>
      <c r="G216" s="29" t="s">
        <v>650</v>
      </c>
      <c r="H216" t="s">
        <v>211</v>
      </c>
      <c r="I216" s="23" t="s">
        <v>648</v>
      </c>
      <c r="J216" s="23">
        <v>42870</v>
      </c>
      <c r="K216" s="23">
        <v>42877</v>
      </c>
      <c r="L216" s="73">
        <v>1402.01</v>
      </c>
      <c r="M216" s="73">
        <v>1402.01</v>
      </c>
      <c r="N216" s="74">
        <v>1</v>
      </c>
      <c r="O216" s="73">
        <v>1402.01</v>
      </c>
      <c r="P216" s="75">
        <v>373</v>
      </c>
      <c r="Q216" s="75">
        <v>17</v>
      </c>
      <c r="R216" s="75">
        <v>390</v>
      </c>
    </row>
    <row r="217" spans="1:18" x14ac:dyDescent="0.3">
      <c r="A217" t="s">
        <v>250</v>
      </c>
      <c r="B217" t="s">
        <v>93</v>
      </c>
      <c r="C217" t="s">
        <v>543</v>
      </c>
      <c r="D217" s="23">
        <v>42516</v>
      </c>
      <c r="E217" s="30">
        <v>2016</v>
      </c>
      <c r="F217" s="30">
        <v>5</v>
      </c>
      <c r="G217" s="29" t="s">
        <v>557</v>
      </c>
      <c r="H217" t="s">
        <v>211</v>
      </c>
      <c r="I217" s="23" t="s">
        <v>790</v>
      </c>
      <c r="J217" s="23">
        <v>42891</v>
      </c>
      <c r="K217" s="23">
        <v>42912</v>
      </c>
      <c r="L217" s="73">
        <v>67740.52</v>
      </c>
      <c r="M217" s="73">
        <v>21227.01</v>
      </c>
      <c r="N217" s="74">
        <v>0.31335764768265723</v>
      </c>
      <c r="O217" s="73">
        <v>21227.01</v>
      </c>
      <c r="P217" s="75">
        <v>244</v>
      </c>
      <c r="Q217" s="75">
        <v>11</v>
      </c>
      <c r="R217" s="75">
        <v>255</v>
      </c>
    </row>
    <row r="218" spans="1:18" x14ac:dyDescent="0.3">
      <c r="A218" t="s">
        <v>341</v>
      </c>
      <c r="B218" t="s">
        <v>134</v>
      </c>
      <c r="C218" t="s">
        <v>543</v>
      </c>
      <c r="D218" s="23">
        <v>42692</v>
      </c>
      <c r="E218" s="30">
        <v>2016</v>
      </c>
      <c r="F218" s="30">
        <v>11</v>
      </c>
      <c r="G218" s="29" t="s">
        <v>610</v>
      </c>
      <c r="H218" t="s">
        <v>211</v>
      </c>
      <c r="I218" s="23" t="s">
        <v>768</v>
      </c>
      <c r="J218" s="23">
        <v>42865</v>
      </c>
      <c r="K218" s="23">
        <v>42891</v>
      </c>
      <c r="L218" s="73">
        <v>42771.22</v>
      </c>
      <c r="M218" s="73">
        <v>24605.91</v>
      </c>
      <c r="N218" s="74">
        <v>0.57529128231553828</v>
      </c>
      <c r="O218" s="73">
        <v>24447.06</v>
      </c>
      <c r="P218" s="75">
        <v>102</v>
      </c>
      <c r="Q218" s="75">
        <v>15</v>
      </c>
      <c r="R218" s="75">
        <v>117</v>
      </c>
    </row>
    <row r="219" spans="1:18" x14ac:dyDescent="0.3">
      <c r="A219" t="s">
        <v>314</v>
      </c>
      <c r="B219" t="s">
        <v>128</v>
      </c>
      <c r="C219" t="s">
        <v>543</v>
      </c>
      <c r="D219" s="23">
        <v>42580</v>
      </c>
      <c r="E219" s="30">
        <v>2016</v>
      </c>
      <c r="F219" s="30">
        <v>7</v>
      </c>
      <c r="G219" s="29" t="s">
        <v>725</v>
      </c>
      <c r="H219" t="s">
        <v>211</v>
      </c>
      <c r="I219" s="23" t="s">
        <v>791</v>
      </c>
      <c r="J219" s="23">
        <v>42884</v>
      </c>
      <c r="K219" s="23">
        <v>42884</v>
      </c>
      <c r="L219" s="73">
        <v>240142.64999999889</v>
      </c>
      <c r="M219" s="73">
        <v>178816.09000000011</v>
      </c>
      <c r="N219" s="74">
        <v>0.74462445550592926</v>
      </c>
      <c r="O219" s="73">
        <v>166926.85000000009</v>
      </c>
      <c r="P219" s="75">
        <v>203</v>
      </c>
      <c r="Q219" s="75">
        <v>2</v>
      </c>
      <c r="R219" s="75">
        <v>205</v>
      </c>
    </row>
    <row r="220" spans="1:18" x14ac:dyDescent="0.3">
      <c r="A220" t="s">
        <v>521</v>
      </c>
      <c r="B220" t="s">
        <v>120</v>
      </c>
      <c r="C220" t="s">
        <v>543</v>
      </c>
      <c r="D220" s="23">
        <v>42551</v>
      </c>
      <c r="E220" s="30">
        <v>2016</v>
      </c>
      <c r="F220" s="30">
        <v>6</v>
      </c>
      <c r="G220" s="29" t="s">
        <v>575</v>
      </c>
      <c r="H220" t="s">
        <v>211</v>
      </c>
      <c r="I220" s="23" t="s">
        <v>655</v>
      </c>
      <c r="J220" s="23">
        <v>42815</v>
      </c>
      <c r="K220" s="23">
        <v>42828</v>
      </c>
      <c r="L220" s="73">
        <v>86152.539999999863</v>
      </c>
      <c r="M220" s="73">
        <v>69601.589999999924</v>
      </c>
      <c r="N220" s="74">
        <v>0.80788784637109989</v>
      </c>
      <c r="O220" s="73">
        <v>67376.849999999962</v>
      </c>
      <c r="P220" s="75">
        <v>163</v>
      </c>
      <c r="Q220" s="75">
        <v>17</v>
      </c>
      <c r="R220" s="75">
        <v>180</v>
      </c>
    </row>
    <row r="221" spans="1:18" x14ac:dyDescent="0.3">
      <c r="A221" t="s">
        <v>388</v>
      </c>
      <c r="B221" t="s">
        <v>156</v>
      </c>
      <c r="C221" t="s">
        <v>543</v>
      </c>
      <c r="D221" s="23">
        <v>42972</v>
      </c>
      <c r="E221" s="30">
        <v>2017</v>
      </c>
      <c r="F221" s="30">
        <v>8</v>
      </c>
      <c r="G221" s="29" t="s">
        <v>621</v>
      </c>
      <c r="H221" t="s">
        <v>211</v>
      </c>
      <c r="I221" s="23" t="s">
        <v>792</v>
      </c>
      <c r="J221" s="23">
        <v>43076</v>
      </c>
      <c r="K221" s="23">
        <v>43087</v>
      </c>
      <c r="L221" s="73">
        <v>1157349.73</v>
      </c>
      <c r="M221" s="73">
        <v>101998.63</v>
      </c>
      <c r="N221" s="74">
        <v>8.8131208187174334E-2</v>
      </c>
      <c r="O221" s="73">
        <v>100693.63</v>
      </c>
      <c r="P221" s="75">
        <v>57</v>
      </c>
      <c r="Q221" s="75">
        <v>14</v>
      </c>
      <c r="R221" s="75">
        <v>71</v>
      </c>
    </row>
    <row r="222" spans="1:18" x14ac:dyDescent="0.3">
      <c r="A222" t="s">
        <v>522</v>
      </c>
      <c r="B222" t="s">
        <v>486</v>
      </c>
      <c r="C222" t="s">
        <v>543</v>
      </c>
      <c r="D222" s="23">
        <v>45405</v>
      </c>
      <c r="E222" s="30">
        <v>2024</v>
      </c>
      <c r="F222" s="30">
        <v>4</v>
      </c>
      <c r="G222" s="29" t="s">
        <v>793</v>
      </c>
      <c r="H222" t="s">
        <v>211</v>
      </c>
      <c r="I222" s="23" t="s">
        <v>794</v>
      </c>
      <c r="J222" s="23">
        <v>45545</v>
      </c>
      <c r="K222" s="23">
        <v>45547</v>
      </c>
      <c r="L222" s="73">
        <v>52754.340000000011</v>
      </c>
      <c r="M222" s="73">
        <v>31118.570000000029</v>
      </c>
      <c r="N222" s="74">
        <v>0.58987696557288027</v>
      </c>
      <c r="O222" s="73">
        <v>20543.989999999991</v>
      </c>
      <c r="P222" s="75">
        <v>94</v>
      </c>
      <c r="Q222" s="75">
        <v>3</v>
      </c>
      <c r="R222" s="75">
        <v>97</v>
      </c>
    </row>
    <row r="223" spans="1:18" x14ac:dyDescent="0.3">
      <c r="A223" t="s">
        <v>282</v>
      </c>
      <c r="B223" t="s">
        <v>115</v>
      </c>
      <c r="C223" t="s">
        <v>543</v>
      </c>
      <c r="D223" s="23">
        <v>42550</v>
      </c>
      <c r="E223" s="30">
        <v>2016</v>
      </c>
      <c r="F223" s="30">
        <v>6</v>
      </c>
      <c r="G223" s="29" t="s">
        <v>575</v>
      </c>
      <c r="H223" t="s">
        <v>211</v>
      </c>
      <c r="I223" s="23" t="s">
        <v>700</v>
      </c>
      <c r="J223" s="23">
        <v>42822</v>
      </c>
      <c r="K223" s="23">
        <v>42842</v>
      </c>
      <c r="L223" s="73">
        <v>26500.99</v>
      </c>
      <c r="M223" s="73">
        <v>23166.78</v>
      </c>
      <c r="N223" s="74">
        <v>0.87418545495847499</v>
      </c>
      <c r="O223" s="73">
        <v>23166.78</v>
      </c>
      <c r="P223" s="75">
        <v>175</v>
      </c>
      <c r="Q223" s="75">
        <v>11</v>
      </c>
      <c r="R223" s="75">
        <v>186</v>
      </c>
    </row>
    <row r="224" spans="1:18" x14ac:dyDescent="0.3">
      <c r="A224" t="s">
        <v>523</v>
      </c>
      <c r="B224" t="s">
        <v>436</v>
      </c>
      <c r="C224" t="s">
        <v>543</v>
      </c>
      <c r="D224" s="23">
        <v>44494</v>
      </c>
      <c r="E224" s="30">
        <v>2021</v>
      </c>
      <c r="F224" s="30">
        <v>10</v>
      </c>
      <c r="G224" s="29" t="s">
        <v>795</v>
      </c>
      <c r="H224" t="s">
        <v>211</v>
      </c>
      <c r="I224" s="23" t="s">
        <v>796</v>
      </c>
      <c r="J224" s="23">
        <v>44578</v>
      </c>
      <c r="K224" s="23">
        <v>44580</v>
      </c>
      <c r="L224" s="73">
        <v>199979.2600000008</v>
      </c>
      <c r="M224" s="73">
        <v>126238.7900000001</v>
      </c>
      <c r="N224" s="74">
        <v>0.63125941160098098</v>
      </c>
      <c r="O224" s="73">
        <v>116843.7800000001</v>
      </c>
      <c r="P224" s="75">
        <v>50</v>
      </c>
      <c r="Q224" s="75">
        <v>5</v>
      </c>
      <c r="R224" s="75">
        <v>55</v>
      </c>
    </row>
    <row r="225" spans="1:18" x14ac:dyDescent="0.3">
      <c r="A225" t="s">
        <v>242</v>
      </c>
      <c r="B225" t="s">
        <v>57</v>
      </c>
      <c r="C225" t="s">
        <v>543</v>
      </c>
      <c r="D225" s="23">
        <v>42298</v>
      </c>
      <c r="E225" s="30">
        <v>2015</v>
      </c>
      <c r="F225" s="30">
        <v>10</v>
      </c>
      <c r="G225" s="29" t="s">
        <v>650</v>
      </c>
      <c r="H225" t="s">
        <v>211</v>
      </c>
      <c r="I225" s="23" t="s">
        <v>797</v>
      </c>
      <c r="J225" s="23">
        <v>42762</v>
      </c>
      <c r="K225" s="23">
        <v>42786</v>
      </c>
      <c r="L225" s="73">
        <v>67199.5</v>
      </c>
      <c r="M225" s="73">
        <v>41115.070000000007</v>
      </c>
      <c r="N225" s="74">
        <v>0.61183595116035105</v>
      </c>
      <c r="O225" s="73">
        <v>39033.150000000023</v>
      </c>
      <c r="P225" s="75">
        <v>309</v>
      </c>
      <c r="Q225" s="75">
        <v>9</v>
      </c>
      <c r="R225" s="75">
        <v>318</v>
      </c>
    </row>
    <row r="226" spans="1:18" x14ac:dyDescent="0.3">
      <c r="A226" t="s">
        <v>380</v>
      </c>
      <c r="B226" t="s">
        <v>18</v>
      </c>
      <c r="C226" t="s">
        <v>543</v>
      </c>
      <c r="D226" s="23">
        <v>43265</v>
      </c>
      <c r="E226" s="30">
        <v>2018</v>
      </c>
      <c r="F226" s="30">
        <v>6</v>
      </c>
      <c r="G226" s="29" t="s">
        <v>559</v>
      </c>
      <c r="H226" t="s">
        <v>211</v>
      </c>
      <c r="I226" s="23" t="s">
        <v>798</v>
      </c>
      <c r="J226" s="23">
        <v>43384</v>
      </c>
      <c r="K226" s="23">
        <v>43416</v>
      </c>
      <c r="L226" s="73">
        <v>207503.21000000011</v>
      </c>
      <c r="M226" s="73">
        <v>66432.12999999999</v>
      </c>
      <c r="N226" s="74">
        <v>0.320149890693257</v>
      </c>
      <c r="O226" s="73">
        <v>66089.249999999985</v>
      </c>
      <c r="P226" s="75">
        <v>65</v>
      </c>
      <c r="Q226" s="75">
        <v>18</v>
      </c>
      <c r="R226" s="75">
        <v>83</v>
      </c>
    </row>
    <row r="227" spans="1:18" x14ac:dyDescent="0.3">
      <c r="A227" t="s">
        <v>524</v>
      </c>
      <c r="B227" t="s">
        <v>430</v>
      </c>
      <c r="C227" t="s">
        <v>543</v>
      </c>
      <c r="D227" s="23">
        <v>44335</v>
      </c>
      <c r="E227" s="30">
        <v>2021</v>
      </c>
      <c r="F227" s="30">
        <v>5</v>
      </c>
      <c r="G227" s="29" t="s">
        <v>722</v>
      </c>
      <c r="H227" t="s">
        <v>211</v>
      </c>
      <c r="I227" s="23" t="s">
        <v>799</v>
      </c>
      <c r="J227" s="23">
        <v>44475</v>
      </c>
      <c r="K227" s="23">
        <v>44480</v>
      </c>
      <c r="L227" s="73">
        <v>230829.22000000009</v>
      </c>
      <c r="M227" s="73">
        <v>81846.059999999969</v>
      </c>
      <c r="N227" s="74">
        <v>0.35457408728409662</v>
      </c>
      <c r="O227" s="73">
        <v>79964.399999999994</v>
      </c>
      <c r="P227" s="75">
        <v>94</v>
      </c>
      <c r="Q227" s="75">
        <v>4</v>
      </c>
      <c r="R227" s="75">
        <v>98</v>
      </c>
    </row>
    <row r="228" spans="1:18" x14ac:dyDescent="0.3">
      <c r="A228" t="s">
        <v>299</v>
      </c>
      <c r="B228" t="s">
        <v>84</v>
      </c>
      <c r="C228" t="s">
        <v>543</v>
      </c>
      <c r="D228" s="23">
        <v>42465</v>
      </c>
      <c r="E228" s="30">
        <v>2016</v>
      </c>
      <c r="F228" s="30">
        <v>4</v>
      </c>
      <c r="G228" s="29" t="s">
        <v>654</v>
      </c>
      <c r="H228" t="s">
        <v>211</v>
      </c>
      <c r="I228" s="23" t="s">
        <v>800</v>
      </c>
      <c r="J228" s="23">
        <v>42703</v>
      </c>
      <c r="K228" s="23">
        <v>42723</v>
      </c>
      <c r="L228" s="73">
        <v>260003.00999999969</v>
      </c>
      <c r="M228" s="73">
        <v>77616.439999999915</v>
      </c>
      <c r="N228" s="74">
        <v>0.29852131327248871</v>
      </c>
      <c r="O228" s="73">
        <v>76729.389999999927</v>
      </c>
      <c r="P228" s="75">
        <v>153</v>
      </c>
      <c r="Q228" s="75">
        <v>12</v>
      </c>
      <c r="R228" s="75">
        <v>165</v>
      </c>
    </row>
    <row r="229" spans="1:18" x14ac:dyDescent="0.3">
      <c r="A229" t="s">
        <v>239</v>
      </c>
      <c r="B229" t="s">
        <v>30</v>
      </c>
      <c r="C229" t="s">
        <v>543</v>
      </c>
      <c r="D229" s="23">
        <v>41568</v>
      </c>
      <c r="E229" s="30">
        <v>2013</v>
      </c>
      <c r="F229" s="30">
        <v>10</v>
      </c>
      <c r="G229" s="29" t="s">
        <v>613</v>
      </c>
      <c r="H229" t="s">
        <v>211</v>
      </c>
      <c r="I229" s="23" t="s">
        <v>801</v>
      </c>
      <c r="J229" s="23">
        <v>42067</v>
      </c>
      <c r="K229" s="23">
        <v>42067</v>
      </c>
      <c r="L229" s="73">
        <v>60773.899999999987</v>
      </c>
      <c r="M229" s="73">
        <v>18606.669999999998</v>
      </c>
      <c r="N229" s="74">
        <v>0.30616218475365253</v>
      </c>
      <c r="O229" s="73">
        <v>18606.669999999998</v>
      </c>
      <c r="P229" s="75">
        <v>325</v>
      </c>
      <c r="Q229" s="75">
        <v>17</v>
      </c>
      <c r="R229" s="75">
        <v>342</v>
      </c>
    </row>
    <row r="230" spans="1:18" x14ac:dyDescent="0.3">
      <c r="A230" t="s">
        <v>525</v>
      </c>
      <c r="B230" t="s">
        <v>461</v>
      </c>
      <c r="C230" t="s">
        <v>543</v>
      </c>
      <c r="D230" s="23">
        <v>44763</v>
      </c>
      <c r="E230" s="30">
        <v>2022</v>
      </c>
      <c r="F230" s="30">
        <v>7</v>
      </c>
      <c r="G230" s="29" t="s">
        <v>802</v>
      </c>
      <c r="H230" t="s">
        <v>211</v>
      </c>
      <c r="I230" s="23" t="s">
        <v>803</v>
      </c>
      <c r="J230" s="23">
        <v>45197</v>
      </c>
      <c r="K230" s="23">
        <v>45201</v>
      </c>
      <c r="L230" s="73">
        <v>239394.14</v>
      </c>
      <c r="M230" s="73">
        <v>2800</v>
      </c>
      <c r="N230" s="74">
        <v>1.1696192730532167E-2</v>
      </c>
      <c r="O230" s="73">
        <v>2800</v>
      </c>
      <c r="P230" s="75">
        <v>293</v>
      </c>
      <c r="Q230" s="75">
        <v>4</v>
      </c>
      <c r="R230" s="75">
        <v>297</v>
      </c>
    </row>
    <row r="231" spans="1:18" x14ac:dyDescent="0.3">
      <c r="A231" t="s">
        <v>413</v>
      </c>
      <c r="B231" t="s">
        <v>197</v>
      </c>
      <c r="C231" t="s">
        <v>543</v>
      </c>
      <c r="D231" s="23">
        <v>43851</v>
      </c>
      <c r="E231" s="30">
        <v>2020</v>
      </c>
      <c r="F231" s="30">
        <v>1</v>
      </c>
      <c r="G231" s="29" t="s">
        <v>661</v>
      </c>
      <c r="H231" t="s">
        <v>211</v>
      </c>
      <c r="I231" s="23" t="s">
        <v>804</v>
      </c>
      <c r="J231" s="23">
        <v>43859</v>
      </c>
      <c r="K231" s="23">
        <v>43860</v>
      </c>
      <c r="L231" s="73">
        <v>24307610.720000289</v>
      </c>
      <c r="M231" s="73">
        <v>4344106.4299998302</v>
      </c>
      <c r="N231" s="74">
        <v>0.17871383905393473</v>
      </c>
      <c r="O231" s="73">
        <v>4317755.4499998447</v>
      </c>
      <c r="P231" s="75">
        <v>4</v>
      </c>
      <c r="Q231" s="75">
        <v>2</v>
      </c>
      <c r="R231" s="75">
        <v>6</v>
      </c>
    </row>
    <row r="232" spans="1:18" x14ac:dyDescent="0.3">
      <c r="A232" t="s">
        <v>292</v>
      </c>
      <c r="B232" t="s">
        <v>172</v>
      </c>
      <c r="C232" t="s">
        <v>543</v>
      </c>
      <c r="D232" s="23">
        <v>43165</v>
      </c>
      <c r="E232" s="30">
        <v>2018</v>
      </c>
      <c r="F232" s="30">
        <v>3</v>
      </c>
      <c r="G232" s="29" t="s">
        <v>805</v>
      </c>
      <c r="H232" t="s">
        <v>211</v>
      </c>
      <c r="I232" s="23" t="s">
        <v>806</v>
      </c>
      <c r="J232" s="23">
        <v>43417</v>
      </c>
      <c r="K232" s="23">
        <v>43430</v>
      </c>
      <c r="L232" s="73">
        <v>65785.369999999908</v>
      </c>
      <c r="M232" s="73">
        <v>25497.66</v>
      </c>
      <c r="N232" s="74">
        <v>0.38758860822702729</v>
      </c>
      <c r="O232" s="73">
        <v>24226.23</v>
      </c>
      <c r="P232" s="75">
        <v>163</v>
      </c>
      <c r="Q232" s="75">
        <v>9</v>
      </c>
      <c r="R232" s="75">
        <v>172</v>
      </c>
    </row>
    <row r="233" spans="1:18" x14ac:dyDescent="0.3">
      <c r="A233" t="s">
        <v>293</v>
      </c>
      <c r="B233" t="s">
        <v>114</v>
      </c>
      <c r="C233" t="s">
        <v>543</v>
      </c>
      <c r="D233" s="23">
        <v>42550</v>
      </c>
      <c r="E233" s="30">
        <v>2016</v>
      </c>
      <c r="F233" s="30">
        <v>6</v>
      </c>
      <c r="G233" s="29" t="s">
        <v>575</v>
      </c>
      <c r="H233" t="s">
        <v>211</v>
      </c>
      <c r="I233" s="23" t="s">
        <v>602</v>
      </c>
      <c r="J233" s="23">
        <v>42815</v>
      </c>
      <c r="K233" s="23">
        <v>42835</v>
      </c>
      <c r="L233" s="73">
        <v>28051.159999999949</v>
      </c>
      <c r="M233" s="73">
        <v>21433.649999999991</v>
      </c>
      <c r="N233" s="74">
        <v>0.76409139586384411</v>
      </c>
      <c r="O233" s="73">
        <v>20568.94999999999</v>
      </c>
      <c r="P233" s="75">
        <v>163</v>
      </c>
      <c r="Q233" s="75">
        <v>18</v>
      </c>
      <c r="R233" s="75">
        <v>181</v>
      </c>
    </row>
    <row r="234" spans="1:18" x14ac:dyDescent="0.3">
      <c r="A234" t="s">
        <v>384</v>
      </c>
      <c r="B234" t="s">
        <v>178</v>
      </c>
      <c r="C234" t="s">
        <v>543</v>
      </c>
      <c r="D234" s="23">
        <v>43343</v>
      </c>
      <c r="E234" s="30">
        <v>2018</v>
      </c>
      <c r="F234" s="30">
        <v>8</v>
      </c>
      <c r="G234" s="29" t="s">
        <v>739</v>
      </c>
      <c r="H234" t="s">
        <v>211</v>
      </c>
      <c r="I234" s="23" t="s">
        <v>807</v>
      </c>
      <c r="J234" s="23">
        <v>43447</v>
      </c>
      <c r="K234" s="23">
        <v>43472</v>
      </c>
      <c r="L234" s="73">
        <v>288101.50000000099</v>
      </c>
      <c r="M234" s="73">
        <v>135958.3600000001</v>
      </c>
      <c r="N234" s="74">
        <v>0.47191132291917826</v>
      </c>
      <c r="O234" s="73">
        <v>132389.21000000011</v>
      </c>
      <c r="P234" s="75">
        <v>60</v>
      </c>
      <c r="Q234" s="75">
        <v>11</v>
      </c>
      <c r="R234" s="75">
        <v>71</v>
      </c>
    </row>
    <row r="235" spans="1:18" x14ac:dyDescent="0.3">
      <c r="A235" t="s">
        <v>361</v>
      </c>
      <c r="B235" t="s">
        <v>169</v>
      </c>
      <c r="C235" t="s">
        <v>543</v>
      </c>
      <c r="D235" s="23">
        <v>43138</v>
      </c>
      <c r="E235" s="30">
        <v>2018</v>
      </c>
      <c r="F235" s="30">
        <v>2</v>
      </c>
      <c r="G235" s="29" t="s">
        <v>603</v>
      </c>
      <c r="H235" t="s">
        <v>211</v>
      </c>
      <c r="I235" s="23" t="s">
        <v>808</v>
      </c>
      <c r="J235" s="23">
        <v>43270</v>
      </c>
      <c r="K235" s="23">
        <v>43290</v>
      </c>
      <c r="L235" s="73">
        <v>79132.72</v>
      </c>
      <c r="M235" s="73">
        <v>4488.68</v>
      </c>
      <c r="N235" s="74">
        <v>5.672343880003114E-2</v>
      </c>
      <c r="O235" s="73">
        <v>4488.68</v>
      </c>
      <c r="P235" s="75">
        <v>79</v>
      </c>
      <c r="Q235" s="75">
        <v>9</v>
      </c>
      <c r="R235" s="75">
        <v>88</v>
      </c>
    </row>
    <row r="236" spans="1:18" x14ac:dyDescent="0.3">
      <c r="A236" t="s">
        <v>526</v>
      </c>
      <c r="B236" t="s">
        <v>453</v>
      </c>
      <c r="C236" t="s">
        <v>543</v>
      </c>
      <c r="D236" s="23">
        <v>44825</v>
      </c>
      <c r="E236" s="30">
        <v>2022</v>
      </c>
      <c r="F236" s="30">
        <v>9</v>
      </c>
      <c r="G236" s="29" t="s">
        <v>569</v>
      </c>
      <c r="H236" t="s">
        <v>211</v>
      </c>
      <c r="I236" s="23" t="s">
        <v>809</v>
      </c>
      <c r="J236" s="23">
        <v>44995</v>
      </c>
      <c r="K236" s="23">
        <v>44999</v>
      </c>
      <c r="L236" s="73">
        <v>113211.1399999999</v>
      </c>
      <c r="M236" s="73">
        <v>31028.73000000001</v>
      </c>
      <c r="N236" s="74">
        <v>0.2740784166646501</v>
      </c>
      <c r="O236" s="73">
        <v>25182.670000000009</v>
      </c>
      <c r="P236" s="75">
        <v>110</v>
      </c>
      <c r="Q236" s="75">
        <v>4</v>
      </c>
      <c r="R236" s="75">
        <v>114</v>
      </c>
    </row>
    <row r="237" spans="1:18" x14ac:dyDescent="0.3">
      <c r="A237" t="s">
        <v>245</v>
      </c>
      <c r="B237" t="s">
        <v>29</v>
      </c>
      <c r="C237" t="s">
        <v>543</v>
      </c>
      <c r="D237" s="23">
        <v>41555</v>
      </c>
      <c r="E237" s="30">
        <v>2013</v>
      </c>
      <c r="F237" s="30">
        <v>10</v>
      </c>
      <c r="G237" s="29" t="s">
        <v>613</v>
      </c>
      <c r="H237" t="s">
        <v>211</v>
      </c>
      <c r="I237" s="23" t="s">
        <v>810</v>
      </c>
      <c r="J237" s="23">
        <v>42020</v>
      </c>
      <c r="K237" s="23">
        <v>42020</v>
      </c>
      <c r="L237" s="73">
        <v>27336.899999999951</v>
      </c>
      <c r="M237" s="73">
        <v>14985.3</v>
      </c>
      <c r="N237" s="74">
        <v>0.54817115327634169</v>
      </c>
      <c r="O237" s="73">
        <v>14985.3</v>
      </c>
      <c r="P237" s="75">
        <v>300</v>
      </c>
      <c r="Q237" s="75">
        <v>19</v>
      </c>
      <c r="R237" s="75">
        <v>319</v>
      </c>
    </row>
    <row r="238" spans="1:18" x14ac:dyDescent="0.3">
      <c r="A238" t="s">
        <v>527</v>
      </c>
      <c r="B238" t="s">
        <v>433</v>
      </c>
      <c r="C238" t="s">
        <v>543</v>
      </c>
      <c r="D238" s="23">
        <v>44454</v>
      </c>
      <c r="E238" s="30">
        <v>2021</v>
      </c>
      <c r="F238" s="30">
        <v>9</v>
      </c>
      <c r="G238" s="29" t="s">
        <v>811</v>
      </c>
      <c r="H238" t="s">
        <v>211</v>
      </c>
      <c r="I238" s="23" t="s">
        <v>812</v>
      </c>
      <c r="J238" s="23">
        <v>44559</v>
      </c>
      <c r="K238" s="23">
        <v>44567</v>
      </c>
      <c r="L238" s="73">
        <v>42655.22</v>
      </c>
      <c r="M238" s="73">
        <v>3058.33</v>
      </c>
      <c r="N238" s="74">
        <v>7.1698844830714731E-2</v>
      </c>
      <c r="O238" s="73">
        <v>3058.33</v>
      </c>
      <c r="P238" s="75">
        <v>68</v>
      </c>
      <c r="Q238" s="75">
        <v>2</v>
      </c>
      <c r="R238" s="75">
        <v>70</v>
      </c>
    </row>
    <row r="239" spans="1:18" x14ac:dyDescent="0.3">
      <c r="A239" t="s">
        <v>312</v>
      </c>
      <c r="B239" t="s">
        <v>150</v>
      </c>
      <c r="C239" t="s">
        <v>543</v>
      </c>
      <c r="D239" s="23">
        <v>42944</v>
      </c>
      <c r="E239" s="30">
        <v>2017</v>
      </c>
      <c r="F239" s="30">
        <v>7</v>
      </c>
      <c r="G239" s="29" t="s">
        <v>813</v>
      </c>
      <c r="H239" t="s">
        <v>211</v>
      </c>
      <c r="I239" s="23" t="s">
        <v>814</v>
      </c>
      <c r="J239" s="23">
        <v>43166</v>
      </c>
      <c r="K239" s="23">
        <v>43185</v>
      </c>
      <c r="L239" s="73">
        <v>153491.73999999859</v>
      </c>
      <c r="M239" s="73">
        <v>62112.390000000283</v>
      </c>
      <c r="N239" s="74">
        <v>0.40466275253639611</v>
      </c>
      <c r="O239" s="73">
        <v>58076.520000000208</v>
      </c>
      <c r="P239" s="75">
        <v>136</v>
      </c>
      <c r="Q239" s="75">
        <v>14</v>
      </c>
      <c r="R239" s="75">
        <v>150</v>
      </c>
    </row>
    <row r="240" spans="1:18" x14ac:dyDescent="0.3">
      <c r="A240" t="s">
        <v>277</v>
      </c>
      <c r="B240" t="s">
        <v>127</v>
      </c>
      <c r="C240" t="s">
        <v>543</v>
      </c>
      <c r="D240" s="23">
        <v>42576</v>
      </c>
      <c r="E240" s="30">
        <v>2016</v>
      </c>
      <c r="F240" s="30">
        <v>7</v>
      </c>
      <c r="G240" s="29" t="s">
        <v>725</v>
      </c>
      <c r="H240" t="s">
        <v>211</v>
      </c>
      <c r="I240" s="23" t="s">
        <v>815</v>
      </c>
      <c r="J240" s="23">
        <v>42865</v>
      </c>
      <c r="K240" s="23">
        <v>42884</v>
      </c>
      <c r="L240" s="73">
        <v>29708.5</v>
      </c>
      <c r="M240" s="73">
        <v>16323.96</v>
      </c>
      <c r="N240" s="74">
        <v>0.54947102681050874</v>
      </c>
      <c r="O240" s="73">
        <v>15702.54</v>
      </c>
      <c r="P240" s="75">
        <v>179</v>
      </c>
      <c r="Q240" s="75">
        <v>18</v>
      </c>
      <c r="R240" s="75">
        <v>197</v>
      </c>
    </row>
    <row r="241" spans="1:18" x14ac:dyDescent="0.3">
      <c r="A241" t="s">
        <v>401</v>
      </c>
      <c r="B241" t="s">
        <v>50</v>
      </c>
      <c r="C241" t="s">
        <v>543</v>
      </c>
      <c r="D241" s="23">
        <v>42083</v>
      </c>
      <c r="E241" s="30">
        <v>2015</v>
      </c>
      <c r="F241" s="30">
        <v>3</v>
      </c>
      <c r="G241" s="29" t="s">
        <v>624</v>
      </c>
      <c r="H241" t="s">
        <v>211</v>
      </c>
      <c r="I241" s="23" t="s">
        <v>816</v>
      </c>
      <c r="J241" s="23">
        <v>42121</v>
      </c>
      <c r="K241" s="23">
        <v>42835</v>
      </c>
      <c r="L241" s="73">
        <v>455177.75000000698</v>
      </c>
      <c r="M241" s="73">
        <v>364473.55000000162</v>
      </c>
      <c r="N241" s="74">
        <v>0.80072795737488489</v>
      </c>
      <c r="O241" s="73">
        <v>350340.86000000051</v>
      </c>
      <c r="P241" s="75">
        <v>13</v>
      </c>
      <c r="Q241" s="75">
        <v>12</v>
      </c>
      <c r="R241" s="75">
        <v>25</v>
      </c>
    </row>
    <row r="242" spans="1:18" x14ac:dyDescent="0.3">
      <c r="A242" t="s">
        <v>290</v>
      </c>
      <c r="B242" t="s">
        <v>82</v>
      </c>
      <c r="C242" t="s">
        <v>543</v>
      </c>
      <c r="D242" s="23">
        <v>42458</v>
      </c>
      <c r="E242" s="30">
        <v>2016</v>
      </c>
      <c r="F242" s="30">
        <v>3</v>
      </c>
      <c r="G242" s="29" t="s">
        <v>571</v>
      </c>
      <c r="H242" t="s">
        <v>211</v>
      </c>
      <c r="I242" s="23" t="s">
        <v>817</v>
      </c>
      <c r="J242" s="23">
        <v>42706</v>
      </c>
      <c r="K242" s="23">
        <v>42723</v>
      </c>
      <c r="L242" s="73">
        <v>50811.390000000029</v>
      </c>
      <c r="M242" s="73">
        <v>33934.19</v>
      </c>
      <c r="N242" s="74">
        <v>0.66784612662633291</v>
      </c>
      <c r="O242" s="73">
        <v>32810.32</v>
      </c>
      <c r="P242" s="75">
        <v>164</v>
      </c>
      <c r="Q242" s="75">
        <v>9</v>
      </c>
      <c r="R242" s="75">
        <v>173</v>
      </c>
    </row>
    <row r="243" spans="1:18" x14ac:dyDescent="0.3">
      <c r="A243" t="s">
        <v>528</v>
      </c>
      <c r="B243" t="s">
        <v>432</v>
      </c>
      <c r="C243" t="s">
        <v>543</v>
      </c>
      <c r="D243" s="23">
        <v>44440</v>
      </c>
      <c r="E243" s="30">
        <v>2021</v>
      </c>
      <c r="F243" s="30">
        <v>9</v>
      </c>
      <c r="G243" s="29" t="s">
        <v>811</v>
      </c>
      <c r="H243" t="s">
        <v>211</v>
      </c>
      <c r="I243" s="23" t="s">
        <v>818</v>
      </c>
      <c r="J243" s="23">
        <v>44517</v>
      </c>
      <c r="K243" s="23">
        <v>44524</v>
      </c>
      <c r="L243" s="73">
        <v>325142.1799999997</v>
      </c>
      <c r="M243" s="73">
        <v>49204.319999999992</v>
      </c>
      <c r="N243" s="74">
        <v>0.15133170356426853</v>
      </c>
      <c r="O243" s="73">
        <v>46346.74</v>
      </c>
      <c r="P243" s="75">
        <v>49</v>
      </c>
      <c r="Q243" s="75">
        <v>2</v>
      </c>
      <c r="R243" s="75">
        <v>51</v>
      </c>
    </row>
    <row r="244" spans="1:18" x14ac:dyDescent="0.3">
      <c r="A244" t="s">
        <v>391</v>
      </c>
      <c r="B244" t="s">
        <v>192</v>
      </c>
      <c r="C244" t="s">
        <v>543</v>
      </c>
      <c r="D244" s="23">
        <v>43594</v>
      </c>
      <c r="E244" s="30">
        <v>2019</v>
      </c>
      <c r="F244" s="30">
        <v>5</v>
      </c>
      <c r="G244" s="29" t="s">
        <v>584</v>
      </c>
      <c r="H244" t="s">
        <v>211</v>
      </c>
      <c r="I244" s="23" t="s">
        <v>819</v>
      </c>
      <c r="J244" s="23">
        <v>43677</v>
      </c>
      <c r="K244" s="23">
        <v>43689</v>
      </c>
      <c r="L244" s="73">
        <v>103872.51</v>
      </c>
      <c r="M244" s="73">
        <v>27599.19</v>
      </c>
      <c r="N244" s="74">
        <v>0.26570254247249825</v>
      </c>
      <c r="O244" s="73">
        <v>26338.28</v>
      </c>
      <c r="P244" s="75">
        <v>53</v>
      </c>
      <c r="Q244" s="75">
        <v>6</v>
      </c>
      <c r="R244" s="75">
        <v>59</v>
      </c>
    </row>
    <row r="245" spans="1:18" x14ac:dyDescent="0.3">
      <c r="A245" t="s">
        <v>326</v>
      </c>
      <c r="B245" t="s">
        <v>66</v>
      </c>
      <c r="C245" t="s">
        <v>543</v>
      </c>
      <c r="D245" s="23">
        <v>42367</v>
      </c>
      <c r="E245" s="30">
        <v>2015</v>
      </c>
      <c r="F245" s="30">
        <v>12</v>
      </c>
      <c r="G245" s="29" t="s">
        <v>726</v>
      </c>
      <c r="H245" t="s">
        <v>211</v>
      </c>
      <c r="I245" s="23" t="s">
        <v>652</v>
      </c>
      <c r="J245" s="23">
        <v>42557</v>
      </c>
      <c r="K245" s="23">
        <v>42583</v>
      </c>
      <c r="L245" s="73">
        <v>188421.90999999869</v>
      </c>
      <c r="M245" s="73">
        <v>118889.94</v>
      </c>
      <c r="N245" s="74">
        <v>0.6309772573688528</v>
      </c>
      <c r="O245" s="73">
        <v>112744.4599999999</v>
      </c>
      <c r="P245" s="75">
        <v>118</v>
      </c>
      <c r="Q245" s="75">
        <v>13</v>
      </c>
      <c r="R245" s="75">
        <v>131</v>
      </c>
    </row>
    <row r="246" spans="1:18" x14ac:dyDescent="0.3">
      <c r="A246" t="s">
        <v>322</v>
      </c>
      <c r="B246" t="s">
        <v>165</v>
      </c>
      <c r="C246" t="s">
        <v>543</v>
      </c>
      <c r="D246" s="23">
        <v>43090</v>
      </c>
      <c r="E246" s="30">
        <v>2017</v>
      </c>
      <c r="F246" s="30">
        <v>12</v>
      </c>
      <c r="G246" s="29" t="s">
        <v>582</v>
      </c>
      <c r="H246" t="s">
        <v>211</v>
      </c>
      <c r="I246" s="23" t="s">
        <v>820</v>
      </c>
      <c r="J246" s="23">
        <v>43294</v>
      </c>
      <c r="K246" s="23">
        <v>43318</v>
      </c>
      <c r="L246" s="73">
        <v>127596.88999999969</v>
      </c>
      <c r="M246" s="73">
        <v>35306.459999999948</v>
      </c>
      <c r="N246" s="74">
        <v>0.27670313908121141</v>
      </c>
      <c r="O246" s="73">
        <v>31938.809999999979</v>
      </c>
      <c r="P246" s="75">
        <v>126</v>
      </c>
      <c r="Q246" s="75">
        <v>12</v>
      </c>
      <c r="R246" s="75">
        <v>138</v>
      </c>
    </row>
    <row r="247" spans="1:18" x14ac:dyDescent="0.3">
      <c r="A247" t="s">
        <v>356</v>
      </c>
      <c r="B247" t="s">
        <v>64</v>
      </c>
      <c r="C247" t="s">
        <v>543</v>
      </c>
      <c r="D247" s="23">
        <v>42367</v>
      </c>
      <c r="E247" s="30">
        <v>2015</v>
      </c>
      <c r="F247" s="30">
        <v>12</v>
      </c>
      <c r="G247" s="29" t="s">
        <v>726</v>
      </c>
      <c r="H247" t="s">
        <v>211</v>
      </c>
      <c r="I247" s="23" t="s">
        <v>821</v>
      </c>
      <c r="J247" s="23">
        <v>42502</v>
      </c>
      <c r="K247" s="23">
        <v>42520</v>
      </c>
      <c r="L247" s="73">
        <v>429430.97000000218</v>
      </c>
      <c r="M247" s="73">
        <v>245309.38999999961</v>
      </c>
      <c r="N247" s="74">
        <v>0.57124289382295446</v>
      </c>
      <c r="O247" s="73">
        <v>236890.61999999979</v>
      </c>
      <c r="P247" s="75">
        <v>85</v>
      </c>
      <c r="Q247" s="75">
        <v>8</v>
      </c>
      <c r="R247" s="75">
        <v>93</v>
      </c>
    </row>
    <row r="248" spans="1:18" x14ac:dyDescent="0.3">
      <c r="A248" t="s">
        <v>241</v>
      </c>
      <c r="B248" t="s">
        <v>94</v>
      </c>
      <c r="C248" t="s">
        <v>543</v>
      </c>
      <c r="D248" s="23">
        <v>42516</v>
      </c>
      <c r="E248" s="30">
        <v>2016</v>
      </c>
      <c r="F248" s="30">
        <v>5</v>
      </c>
      <c r="G248" s="29" t="s">
        <v>557</v>
      </c>
      <c r="H248" t="s">
        <v>211</v>
      </c>
      <c r="I248" s="23" t="s">
        <v>822</v>
      </c>
      <c r="J248" s="23">
        <v>42997</v>
      </c>
      <c r="K248" s="23">
        <v>43018</v>
      </c>
      <c r="L248" s="73">
        <v>37384.370000000003</v>
      </c>
      <c r="M248" s="73">
        <v>17331.490000000009</v>
      </c>
      <c r="N248" s="74">
        <v>0.46360256973703201</v>
      </c>
      <c r="O248" s="73">
        <v>15143.46</v>
      </c>
      <c r="P248" s="75">
        <v>322</v>
      </c>
      <c r="Q248" s="75">
        <v>8</v>
      </c>
      <c r="R248" s="75">
        <v>330</v>
      </c>
    </row>
    <row r="249" spans="1:18" x14ac:dyDescent="0.3">
      <c r="A249" t="s">
        <v>377</v>
      </c>
      <c r="B249" t="s">
        <v>161</v>
      </c>
      <c r="C249" t="s">
        <v>543</v>
      </c>
      <c r="D249" s="23">
        <v>43070</v>
      </c>
      <c r="E249" s="30">
        <v>2017</v>
      </c>
      <c r="F249" s="30">
        <v>12</v>
      </c>
      <c r="G249" s="29" t="s">
        <v>582</v>
      </c>
      <c r="H249" t="s">
        <v>211</v>
      </c>
      <c r="I249" s="23" t="s">
        <v>823</v>
      </c>
      <c r="J249" s="23">
        <v>43186</v>
      </c>
      <c r="K249" s="23">
        <v>43199</v>
      </c>
      <c r="L249" s="73">
        <v>29807.53999999995</v>
      </c>
      <c r="M249" s="73">
        <v>16482.919999999998</v>
      </c>
      <c r="N249" s="74">
        <v>0.55297820618541571</v>
      </c>
      <c r="O249" s="73">
        <v>14589.47</v>
      </c>
      <c r="P249" s="75">
        <v>66</v>
      </c>
      <c r="Q249" s="75">
        <v>12</v>
      </c>
      <c r="R249" s="75">
        <v>78</v>
      </c>
    </row>
    <row r="250" spans="1:18" x14ac:dyDescent="0.3">
      <c r="A250" t="s">
        <v>363</v>
      </c>
      <c r="B250" t="s">
        <v>19</v>
      </c>
      <c r="C250" t="s">
        <v>543</v>
      </c>
      <c r="D250" s="23">
        <v>43314</v>
      </c>
      <c r="E250" s="30">
        <v>2018</v>
      </c>
      <c r="F250" s="30">
        <v>8</v>
      </c>
      <c r="G250" s="29" t="s">
        <v>739</v>
      </c>
      <c r="H250" t="s">
        <v>211</v>
      </c>
      <c r="I250" s="23" t="s">
        <v>824</v>
      </c>
      <c r="J250" s="23">
        <v>43445</v>
      </c>
      <c r="K250" s="23">
        <v>43451</v>
      </c>
      <c r="L250" s="73">
        <v>273113.04000000341</v>
      </c>
      <c r="M250" s="73">
        <v>88514.839999999749</v>
      </c>
      <c r="N250" s="74">
        <v>0.32409598604299028</v>
      </c>
      <c r="O250" s="73">
        <v>78186.279999999882</v>
      </c>
      <c r="P250" s="75">
        <v>75</v>
      </c>
      <c r="Q250" s="75">
        <v>14</v>
      </c>
      <c r="R250" s="75">
        <v>89</v>
      </c>
    </row>
    <row r="251" spans="1:18" x14ac:dyDescent="0.3">
      <c r="A251" t="s">
        <v>288</v>
      </c>
      <c r="B251" t="s">
        <v>95</v>
      </c>
      <c r="C251" t="s">
        <v>543</v>
      </c>
      <c r="D251" s="23">
        <v>42520</v>
      </c>
      <c r="E251" s="30">
        <v>2016</v>
      </c>
      <c r="F251" s="30">
        <v>5</v>
      </c>
      <c r="G251" s="29" t="s">
        <v>557</v>
      </c>
      <c r="H251" t="s">
        <v>211</v>
      </c>
      <c r="I251" s="23" t="s">
        <v>724</v>
      </c>
      <c r="J251" s="23">
        <v>42779</v>
      </c>
      <c r="K251" s="23">
        <v>42800</v>
      </c>
      <c r="L251" s="73">
        <v>186903.08999999991</v>
      </c>
      <c r="M251" s="73">
        <v>106339.8599999999</v>
      </c>
      <c r="N251" s="74">
        <v>0.56895720664650296</v>
      </c>
      <c r="O251" s="73">
        <v>101664.78999999991</v>
      </c>
      <c r="P251" s="75">
        <v>167</v>
      </c>
      <c r="Q251" s="75">
        <v>12</v>
      </c>
      <c r="R251" s="75">
        <v>179</v>
      </c>
    </row>
    <row r="252" spans="1:18" x14ac:dyDescent="0.3">
      <c r="A252" t="s">
        <v>362</v>
      </c>
      <c r="B252" t="s">
        <v>175</v>
      </c>
      <c r="C252" t="s">
        <v>543</v>
      </c>
      <c r="D252" s="23">
        <v>43301</v>
      </c>
      <c r="E252" s="30">
        <v>2018</v>
      </c>
      <c r="F252" s="30">
        <v>7</v>
      </c>
      <c r="G252" s="29" t="s">
        <v>825</v>
      </c>
      <c r="H252" t="s">
        <v>211</v>
      </c>
      <c r="I252" s="23" t="s">
        <v>826</v>
      </c>
      <c r="J252" s="23">
        <v>43433</v>
      </c>
      <c r="K252" s="23">
        <v>43444</v>
      </c>
      <c r="L252" s="73">
        <v>381600.30000000063</v>
      </c>
      <c r="M252" s="73">
        <v>33234.709999999897</v>
      </c>
      <c r="N252" s="74">
        <v>8.7092987086225676E-2</v>
      </c>
      <c r="O252" s="73">
        <v>32560.219999999928</v>
      </c>
      <c r="P252" s="75">
        <v>78</v>
      </c>
      <c r="Q252" s="75">
        <v>12</v>
      </c>
      <c r="R252" s="75">
        <v>90</v>
      </c>
    </row>
    <row r="253" spans="1:18" x14ac:dyDescent="0.3">
      <c r="A253" t="s">
        <v>273</v>
      </c>
      <c r="B253" t="s">
        <v>113</v>
      </c>
      <c r="C253" t="s">
        <v>543</v>
      </c>
      <c r="D253" s="23">
        <v>42550</v>
      </c>
      <c r="E253" s="30">
        <v>2016</v>
      </c>
      <c r="F253" s="30">
        <v>6</v>
      </c>
      <c r="G253" s="29" t="s">
        <v>575</v>
      </c>
      <c r="H253" t="s">
        <v>211</v>
      </c>
      <c r="I253" s="23" t="s">
        <v>727</v>
      </c>
      <c r="J253" s="23">
        <v>42836</v>
      </c>
      <c r="K253" s="23">
        <v>42857</v>
      </c>
      <c r="L253" s="73">
        <v>34336.969999999987</v>
      </c>
      <c r="M253" s="73">
        <v>23971.939999999991</v>
      </c>
      <c r="N253" s="74">
        <v>0.69813789626749245</v>
      </c>
      <c r="O253" s="73">
        <v>23387.909999999989</v>
      </c>
      <c r="P253" s="75">
        <v>182</v>
      </c>
      <c r="Q253" s="75">
        <v>14</v>
      </c>
      <c r="R253" s="75">
        <v>196</v>
      </c>
    </row>
    <row r="254" spans="1:18" x14ac:dyDescent="0.3">
      <c r="A254" t="s">
        <v>392</v>
      </c>
      <c r="B254" t="s">
        <v>206</v>
      </c>
      <c r="C254" t="s">
        <v>543</v>
      </c>
      <c r="D254" s="23">
        <v>44035</v>
      </c>
      <c r="E254" s="30">
        <v>2020</v>
      </c>
      <c r="F254" s="30">
        <v>7</v>
      </c>
      <c r="G254" s="29" t="s">
        <v>561</v>
      </c>
      <c r="H254" t="s">
        <v>211</v>
      </c>
      <c r="I254" s="23" t="s">
        <v>827</v>
      </c>
      <c r="J254" s="23">
        <v>44123</v>
      </c>
      <c r="K254" s="23">
        <v>44126</v>
      </c>
      <c r="L254" s="73">
        <v>674.84</v>
      </c>
      <c r="M254" s="73">
        <v>674.84</v>
      </c>
      <c r="N254" s="74">
        <v>1</v>
      </c>
      <c r="O254" s="73">
        <v>492.43</v>
      </c>
      <c r="P254" s="75">
        <v>56</v>
      </c>
      <c r="Q254" s="75">
        <v>4</v>
      </c>
      <c r="R254" s="75">
        <v>60</v>
      </c>
    </row>
    <row r="255" spans="1:18" x14ac:dyDescent="0.3">
      <c r="A255" t="s">
        <v>287</v>
      </c>
      <c r="B255" t="s">
        <v>76</v>
      </c>
      <c r="C255" t="s">
        <v>543</v>
      </c>
      <c r="D255" s="23">
        <v>42451</v>
      </c>
      <c r="E255" s="30">
        <v>2016</v>
      </c>
      <c r="F255" s="30">
        <v>3</v>
      </c>
      <c r="G255" s="29" t="s">
        <v>571</v>
      </c>
      <c r="H255" t="s">
        <v>211</v>
      </c>
      <c r="I255" s="23" t="s">
        <v>817</v>
      </c>
      <c r="J255" s="23">
        <v>42706</v>
      </c>
      <c r="K255" s="23">
        <v>42723</v>
      </c>
      <c r="L255" s="73">
        <v>25189.84</v>
      </c>
      <c r="M255" s="73">
        <v>24726.75</v>
      </c>
      <c r="N255" s="74">
        <v>0.98161600073680499</v>
      </c>
      <c r="O255" s="73">
        <v>24726.75</v>
      </c>
      <c r="P255" s="75">
        <v>168</v>
      </c>
      <c r="Q255" s="75">
        <v>9</v>
      </c>
      <c r="R255" s="75">
        <v>177</v>
      </c>
    </row>
    <row r="256" spans="1:18" x14ac:dyDescent="0.3">
      <c r="A256" t="s">
        <v>251</v>
      </c>
      <c r="B256" t="s">
        <v>98</v>
      </c>
      <c r="C256" t="s">
        <v>543</v>
      </c>
      <c r="D256" s="23">
        <v>42520</v>
      </c>
      <c r="E256" s="30">
        <v>2016</v>
      </c>
      <c r="F256" s="30">
        <v>5</v>
      </c>
      <c r="G256" s="29" t="s">
        <v>557</v>
      </c>
      <c r="H256" t="s">
        <v>211</v>
      </c>
      <c r="I256" s="23" t="s">
        <v>828</v>
      </c>
      <c r="J256" s="23">
        <v>42891</v>
      </c>
      <c r="K256" s="23">
        <v>42919</v>
      </c>
      <c r="L256" s="73">
        <v>40924.660000000011</v>
      </c>
      <c r="M256" s="73">
        <v>15344.15</v>
      </c>
      <c r="N256" s="74">
        <v>0.37493652971093699</v>
      </c>
      <c r="O256" s="73">
        <v>14886.98</v>
      </c>
      <c r="P256" s="75">
        <v>239</v>
      </c>
      <c r="Q256" s="75">
        <v>15</v>
      </c>
      <c r="R256" s="75">
        <v>254</v>
      </c>
    </row>
    <row r="257" spans="1:18" x14ac:dyDescent="0.3">
      <c r="A257" t="s">
        <v>305</v>
      </c>
      <c r="B257" t="s">
        <v>126</v>
      </c>
      <c r="C257" t="s">
        <v>543</v>
      </c>
      <c r="D257" s="23">
        <v>42563</v>
      </c>
      <c r="E257" s="30">
        <v>2016</v>
      </c>
      <c r="F257" s="30">
        <v>7</v>
      </c>
      <c r="G257" s="29" t="s">
        <v>725</v>
      </c>
      <c r="H257" t="s">
        <v>211</v>
      </c>
      <c r="I257" s="23" t="s">
        <v>829</v>
      </c>
      <c r="J257" s="23">
        <v>42801</v>
      </c>
      <c r="K257" s="23">
        <v>42821</v>
      </c>
      <c r="L257" s="73">
        <v>343994.78999999957</v>
      </c>
      <c r="M257" s="73">
        <v>222516.05999999979</v>
      </c>
      <c r="N257" s="74">
        <v>0.64685880853021083</v>
      </c>
      <c r="O257" s="73">
        <v>212020.7399999997</v>
      </c>
      <c r="P257" s="75">
        <v>148</v>
      </c>
      <c r="Q257" s="75">
        <v>14</v>
      </c>
      <c r="R257" s="75">
        <v>162</v>
      </c>
    </row>
    <row r="258" spans="1:18" x14ac:dyDescent="0.3">
      <c r="A258" t="s">
        <v>529</v>
      </c>
      <c r="B258" t="s">
        <v>428</v>
      </c>
      <c r="C258" t="s">
        <v>543</v>
      </c>
      <c r="D258" s="23">
        <v>44307</v>
      </c>
      <c r="E258" s="30">
        <v>2021</v>
      </c>
      <c r="F258" s="30">
        <v>4</v>
      </c>
      <c r="G258" s="29" t="s">
        <v>830</v>
      </c>
      <c r="H258" t="s">
        <v>211</v>
      </c>
      <c r="I258" s="23" t="s">
        <v>831</v>
      </c>
      <c r="J258" s="23">
        <v>44341</v>
      </c>
      <c r="K258" s="23">
        <v>44347</v>
      </c>
      <c r="L258" s="73">
        <v>667803.98</v>
      </c>
      <c r="M258" s="73">
        <v>123772.25999999989</v>
      </c>
      <c r="N258" s="74">
        <v>0.18534220176405641</v>
      </c>
      <c r="O258" s="73">
        <v>122196.8899999999</v>
      </c>
      <c r="P258" s="75">
        <v>20</v>
      </c>
      <c r="Q258" s="75">
        <v>2</v>
      </c>
      <c r="R258" s="75">
        <v>22</v>
      </c>
    </row>
    <row r="259" spans="1:18" x14ac:dyDescent="0.3">
      <c r="A259" t="s">
        <v>351</v>
      </c>
      <c r="B259" t="s">
        <v>139</v>
      </c>
      <c r="C259" t="s">
        <v>543</v>
      </c>
      <c r="D259" s="23">
        <v>42733</v>
      </c>
      <c r="E259" s="30">
        <v>2016</v>
      </c>
      <c r="F259" s="30">
        <v>12</v>
      </c>
      <c r="G259" s="29" t="s">
        <v>567</v>
      </c>
      <c r="H259" t="s">
        <v>211</v>
      </c>
      <c r="I259" s="23" t="s">
        <v>828</v>
      </c>
      <c r="J259" s="23">
        <v>42891</v>
      </c>
      <c r="K259" s="23">
        <v>42912</v>
      </c>
      <c r="L259" s="73">
        <v>32075.46999999999</v>
      </c>
      <c r="M259" s="73">
        <v>1930.89</v>
      </c>
      <c r="N259" s="74">
        <v>6.0198338481088527E-2</v>
      </c>
      <c r="O259" s="73">
        <v>1019.24</v>
      </c>
      <c r="P259" s="75">
        <v>91</v>
      </c>
      <c r="Q259" s="75">
        <v>15</v>
      </c>
      <c r="R259" s="75">
        <v>106</v>
      </c>
    </row>
    <row r="260" spans="1:18" x14ac:dyDescent="0.3">
      <c r="A260" t="s">
        <v>408</v>
      </c>
      <c r="B260" t="s">
        <v>37</v>
      </c>
      <c r="C260" t="s">
        <v>543</v>
      </c>
      <c r="D260" s="23">
        <v>41739</v>
      </c>
      <c r="E260" s="30">
        <v>2014</v>
      </c>
      <c r="F260" s="30">
        <v>4</v>
      </c>
      <c r="G260" s="29" t="s">
        <v>668</v>
      </c>
      <c r="H260" t="s">
        <v>211</v>
      </c>
      <c r="I260" s="23" t="s">
        <v>669</v>
      </c>
      <c r="J260" s="23">
        <v>41764</v>
      </c>
      <c r="K260" s="23">
        <v>41785</v>
      </c>
      <c r="L260" s="73">
        <v>409431.59000002983</v>
      </c>
      <c r="M260" s="73">
        <v>273644.15999999992</v>
      </c>
      <c r="N260" s="74">
        <v>0.66835135999149453</v>
      </c>
      <c r="O260" s="73">
        <v>273644.15999999992</v>
      </c>
      <c r="P260" s="75">
        <v>6</v>
      </c>
      <c r="Q260" s="75">
        <v>9</v>
      </c>
      <c r="R260" s="75">
        <v>15</v>
      </c>
    </row>
    <row r="261" spans="1:18" x14ac:dyDescent="0.3">
      <c r="A261" t="s">
        <v>530</v>
      </c>
      <c r="B261" t="s">
        <v>474</v>
      </c>
      <c r="C261" t="s">
        <v>543</v>
      </c>
      <c r="D261" s="23">
        <v>45433</v>
      </c>
      <c r="E261" s="30">
        <v>2024</v>
      </c>
      <c r="F261" s="30">
        <v>5</v>
      </c>
      <c r="G261" s="29" t="s">
        <v>832</v>
      </c>
      <c r="H261" t="s">
        <v>211</v>
      </c>
      <c r="I261" s="23" t="s">
        <v>833</v>
      </c>
      <c r="J261" s="23">
        <v>45483</v>
      </c>
      <c r="K261" s="23">
        <v>45485</v>
      </c>
      <c r="L261" s="73">
        <v>393100.84000000427</v>
      </c>
      <c r="M261" s="73">
        <v>168071.64999999941</v>
      </c>
      <c r="N261" s="74">
        <v>0.42755352545163117</v>
      </c>
      <c r="O261" s="73">
        <v>123908.83</v>
      </c>
      <c r="P261" s="75">
        <v>33</v>
      </c>
      <c r="Q261" s="75">
        <v>2</v>
      </c>
      <c r="R261" s="75">
        <v>35</v>
      </c>
    </row>
    <row r="262" spans="1:18" x14ac:dyDescent="0.3">
      <c r="A262" t="s">
        <v>416</v>
      </c>
      <c r="B262" t="s">
        <v>190</v>
      </c>
      <c r="C262" t="s">
        <v>542</v>
      </c>
      <c r="D262" s="23">
        <v>42534</v>
      </c>
      <c r="E262" s="30">
        <v>2016</v>
      </c>
      <c r="F262" s="30">
        <v>6</v>
      </c>
      <c r="G262" s="29" t="s">
        <v>575</v>
      </c>
      <c r="H262" t="s">
        <v>211</v>
      </c>
      <c r="I262" s="23" t="s">
        <v>769</v>
      </c>
      <c r="J262" s="23">
        <v>42564</v>
      </c>
      <c r="K262" s="23">
        <v>42569</v>
      </c>
      <c r="L262" s="73">
        <v>329397</v>
      </c>
      <c r="M262" s="73">
        <v>222701.04</v>
      </c>
      <c r="N262" s="74">
        <v>0.67608703175803064</v>
      </c>
      <c r="O262" s="73">
        <v>222701.04</v>
      </c>
      <c r="P262" s="75">
        <v>21</v>
      </c>
      <c r="Q262" s="75">
        <v>1</v>
      </c>
      <c r="R262" s="75">
        <v>22</v>
      </c>
    </row>
  </sheetData>
  <mergeCells count="1">
    <mergeCell ref="B24:G24"/>
  </mergeCells>
  <hyperlinks>
    <hyperlink ref="B46:F46" location="Hoja3!A1" display="&lt;- Volver a índice" xr:uid="{8B4BAFE1-F781-4717-A697-56A126BC570F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36"/>
  <sheetViews>
    <sheetView workbookViewId="0">
      <selection activeCell="F41" sqref="F41"/>
    </sheetView>
  </sheetViews>
  <sheetFormatPr baseColWidth="10" defaultColWidth="11.5546875" defaultRowHeight="13.8" x14ac:dyDescent="0.3"/>
  <cols>
    <col min="1" max="1" width="3.88671875" style="1" customWidth="1"/>
    <col min="2" max="2" width="64.5546875" style="1" customWidth="1"/>
    <col min="3" max="3" width="13.6640625" style="1" customWidth="1"/>
    <col min="4" max="4" width="14.6640625" style="1" bestFit="1" customWidth="1"/>
    <col min="5" max="5" width="14.109375" style="24" customWidth="1"/>
    <col min="6" max="6" width="20.109375" style="1" bestFit="1" customWidth="1"/>
    <col min="7" max="7" width="15.5546875" style="1" customWidth="1"/>
    <col min="8" max="8" width="15.109375" style="1" customWidth="1"/>
    <col min="9" max="9" width="13" style="1" customWidth="1"/>
    <col min="10" max="10" width="15.33203125" style="61" customWidth="1"/>
    <col min="11" max="11" width="14.33203125" style="61" bestFit="1" customWidth="1"/>
    <col min="12" max="12" width="16" style="62" bestFit="1" customWidth="1"/>
    <col min="13" max="13" width="15.109375" style="62" bestFit="1" customWidth="1"/>
    <col min="14" max="14" width="11.5546875" style="77"/>
    <col min="15" max="15" width="20.5546875" style="62" bestFit="1" customWidth="1"/>
    <col min="16" max="16384" width="11.5546875" style="1"/>
  </cols>
  <sheetData>
    <row r="1" spans="4:5" x14ac:dyDescent="0.3">
      <c r="E1" s="1"/>
    </row>
    <row r="2" spans="4:5" x14ac:dyDescent="0.3">
      <c r="D2" s="5"/>
      <c r="E2" s="25"/>
    </row>
    <row r="3" spans="4:5" x14ac:dyDescent="0.3">
      <c r="D3" s="5"/>
      <c r="E3" s="25"/>
    </row>
    <row r="4" spans="4:5" x14ac:dyDescent="0.3">
      <c r="D4" s="5"/>
      <c r="E4" s="25"/>
    </row>
    <row r="5" spans="4:5" x14ac:dyDescent="0.3">
      <c r="D5" s="5"/>
      <c r="E5" s="25"/>
    </row>
    <row r="6" spans="4:5" x14ac:dyDescent="0.3">
      <c r="D6" s="5"/>
      <c r="E6" s="25"/>
    </row>
    <row r="7" spans="4:5" x14ac:dyDescent="0.3">
      <c r="D7" s="5"/>
      <c r="E7" s="25"/>
    </row>
    <row r="8" spans="4:5" x14ac:dyDescent="0.3">
      <c r="D8" s="5"/>
      <c r="E8" s="25"/>
    </row>
    <row r="9" spans="4:5" x14ac:dyDescent="0.3">
      <c r="D9" s="5"/>
      <c r="E9" s="25"/>
    </row>
    <row r="23" spans="1:18" x14ac:dyDescent="0.3">
      <c r="B23" s="5" t="s">
        <v>4</v>
      </c>
      <c r="C23" s="25"/>
      <c r="E23" s="1"/>
    </row>
    <row r="24" spans="1:18" x14ac:dyDescent="0.3">
      <c r="B24" s="86" t="s">
        <v>420</v>
      </c>
      <c r="C24" s="86"/>
      <c r="D24" s="86"/>
      <c r="E24" s="86"/>
      <c r="F24" s="86"/>
      <c r="G24" s="86"/>
    </row>
    <row r="25" spans="1:18" x14ac:dyDescent="0.3">
      <c r="B25" s="5" t="s">
        <v>14</v>
      </c>
      <c r="C25" s="25"/>
      <c r="E25" s="1"/>
    </row>
    <row r="26" spans="1:18" customFormat="1" ht="14.4" x14ac:dyDescent="0.3">
      <c r="D26" s="23"/>
      <c r="E26" s="26"/>
      <c r="F26" s="26"/>
      <c r="G26" s="26"/>
      <c r="J26" s="26"/>
      <c r="K26" s="26"/>
      <c r="L26" s="63"/>
      <c r="M26" s="63"/>
      <c r="N26" s="27"/>
      <c r="O26" s="63"/>
      <c r="P26" s="28"/>
      <c r="Q26" s="28"/>
      <c r="R26" s="28"/>
    </row>
    <row r="27" spans="1:18" s="11" customFormat="1" ht="41.4" x14ac:dyDescent="0.3">
      <c r="A27" s="64" t="s">
        <v>212</v>
      </c>
      <c r="B27" s="64" t="s">
        <v>213</v>
      </c>
      <c r="C27" s="64" t="s">
        <v>214</v>
      </c>
      <c r="D27" s="65" t="s">
        <v>215</v>
      </c>
      <c r="E27" s="66" t="s">
        <v>216</v>
      </c>
      <c r="F27" s="66" t="s">
        <v>217</v>
      </c>
      <c r="G27" s="66" t="s">
        <v>421</v>
      </c>
      <c r="H27" s="64" t="s">
        <v>218</v>
      </c>
      <c r="I27" s="64" t="s">
        <v>219</v>
      </c>
      <c r="J27" s="67" t="s">
        <v>220</v>
      </c>
      <c r="K27" s="66" t="s">
        <v>221</v>
      </c>
      <c r="L27" s="68" t="s">
        <v>222</v>
      </c>
      <c r="M27" s="69" t="s">
        <v>223</v>
      </c>
      <c r="N27" s="70" t="s">
        <v>224</v>
      </c>
      <c r="O27" s="68" t="s">
        <v>225</v>
      </c>
      <c r="P27" s="71" t="s">
        <v>226</v>
      </c>
      <c r="Q27" s="71" t="s">
        <v>227</v>
      </c>
      <c r="R27" s="72" t="s">
        <v>228</v>
      </c>
    </row>
    <row r="28" spans="1:18" customFormat="1" x14ac:dyDescent="0.3">
      <c r="A28" t="s">
        <v>531</v>
      </c>
      <c r="B28" t="s">
        <v>532</v>
      </c>
      <c r="C28" t="s">
        <v>533</v>
      </c>
      <c r="D28" s="29">
        <v>44524</v>
      </c>
      <c r="E28">
        <f>YEAR(D28)</f>
        <v>2021</v>
      </c>
      <c r="F28">
        <f>MONTH(D28)</f>
        <v>11</v>
      </c>
      <c r="G28" s="73" t="str">
        <f>CONCATENATE(F28,"-",E28)</f>
        <v>11-2021</v>
      </c>
      <c r="H28" t="s">
        <v>211</v>
      </c>
      <c r="I28" s="26" t="s">
        <v>534</v>
      </c>
      <c r="J28" s="23">
        <v>44903</v>
      </c>
      <c r="K28" s="23">
        <v>44916</v>
      </c>
      <c r="L28" s="73">
        <v>6836260.46</v>
      </c>
      <c r="M28" s="73">
        <v>399137.37</v>
      </c>
      <c r="N28" s="74">
        <f>M28/L28</f>
        <v>5.8385336886359648E-2</v>
      </c>
      <c r="O28" s="73">
        <v>371928.92999999988</v>
      </c>
      <c r="P28" s="75">
        <v>246</v>
      </c>
      <c r="Q28" s="75">
        <v>14</v>
      </c>
      <c r="R28" s="75">
        <f>Q28+P28</f>
        <v>260</v>
      </c>
    </row>
    <row r="29" spans="1:18" customFormat="1" x14ac:dyDescent="0.3">
      <c r="A29" t="s">
        <v>531</v>
      </c>
      <c r="B29" t="s">
        <v>532</v>
      </c>
      <c r="C29" t="s">
        <v>533</v>
      </c>
      <c r="D29" s="29">
        <v>44524</v>
      </c>
      <c r="E29">
        <f>YEAR(D29)</f>
        <v>2021</v>
      </c>
      <c r="F29">
        <f>MONTH(D29)</f>
        <v>11</v>
      </c>
      <c r="G29" s="73" t="str">
        <f>CONCATENATE(F29,"-",E29)</f>
        <v>11-2021</v>
      </c>
      <c r="H29" t="s">
        <v>535</v>
      </c>
      <c r="I29" s="26">
        <v>45352</v>
      </c>
      <c r="J29" s="23">
        <v>45357</v>
      </c>
      <c r="K29" s="23">
        <v>45363</v>
      </c>
      <c r="L29" s="73">
        <v>6836260.46</v>
      </c>
      <c r="M29" s="73">
        <v>399137.37</v>
      </c>
      <c r="N29" s="74">
        <f>M29/L29</f>
        <v>5.8385336886359648E-2</v>
      </c>
      <c r="O29" s="73">
        <v>371928.92999999988</v>
      </c>
      <c r="P29" s="75">
        <v>565</v>
      </c>
      <c r="Q29" s="75">
        <v>3</v>
      </c>
      <c r="R29" s="75">
        <f>Q29+P29</f>
        <v>568</v>
      </c>
    </row>
    <row r="30" spans="1:18" customFormat="1" x14ac:dyDescent="0.3">
      <c r="A30" t="s">
        <v>531</v>
      </c>
      <c r="B30" t="s">
        <v>532</v>
      </c>
      <c r="C30" t="s">
        <v>533</v>
      </c>
      <c r="D30" s="29">
        <v>44524</v>
      </c>
      <c r="E30">
        <f>YEAR(D30)</f>
        <v>2021</v>
      </c>
      <c r="F30">
        <f>MONTH(D30)</f>
        <v>11</v>
      </c>
      <c r="G30" s="73" t="str">
        <f>CONCATENATE(F30,"-",E30)</f>
        <v>11-2021</v>
      </c>
      <c r="H30" t="s">
        <v>535</v>
      </c>
      <c r="I30" s="26">
        <v>45559</v>
      </c>
      <c r="J30" s="23">
        <v>45562</v>
      </c>
      <c r="K30" s="23">
        <v>45566</v>
      </c>
      <c r="L30" s="73">
        <v>6836260.46</v>
      </c>
      <c r="M30" s="73">
        <v>399137.36999999982</v>
      </c>
      <c r="N30" s="74">
        <f>M30/L30</f>
        <v>5.8385336886359628E-2</v>
      </c>
      <c r="O30" s="73">
        <v>371928.92999999988</v>
      </c>
      <c r="P30" s="75">
        <v>712</v>
      </c>
      <c r="Q30" s="75">
        <v>3</v>
      </c>
      <c r="R30" s="75">
        <f>Q30+P30</f>
        <v>715</v>
      </c>
    </row>
    <row r="31" spans="1:18" x14ac:dyDescent="0.3">
      <c r="M31" s="62">
        <f>+M30-M28</f>
        <v>0</v>
      </c>
    </row>
    <row r="32" spans="1:18" ht="28.8" x14ac:dyDescent="0.3">
      <c r="B32" s="78" t="s">
        <v>218</v>
      </c>
      <c r="C32" s="71" t="s">
        <v>226</v>
      </c>
      <c r="D32" s="71" t="s">
        <v>227</v>
      </c>
      <c r="E32" s="72" t="s">
        <v>228</v>
      </c>
      <c r="J32" s="62"/>
      <c r="K32" s="77"/>
      <c r="M32" s="1"/>
      <c r="N32" s="1"/>
      <c r="O32" s="1"/>
    </row>
    <row r="33" spans="2:15" x14ac:dyDescent="0.3">
      <c r="B33" t="s">
        <v>536</v>
      </c>
      <c r="C33" s="75">
        <v>246</v>
      </c>
      <c r="D33" s="75">
        <v>14</v>
      </c>
      <c r="E33" s="75">
        <f>D33+C33</f>
        <v>260</v>
      </c>
      <c r="J33" s="62"/>
      <c r="K33" s="77"/>
      <c r="M33" s="1"/>
      <c r="N33" s="1"/>
      <c r="O33" s="1"/>
    </row>
    <row r="34" spans="2:15" x14ac:dyDescent="0.3">
      <c r="B34" t="s">
        <v>537</v>
      </c>
      <c r="C34" s="75"/>
      <c r="D34" s="75">
        <v>3</v>
      </c>
      <c r="E34" s="75">
        <f>D34+C34</f>
        <v>3</v>
      </c>
      <c r="J34" s="62"/>
      <c r="K34" s="77"/>
      <c r="M34" s="1"/>
      <c r="N34" s="1"/>
      <c r="O34" s="1"/>
    </row>
    <row r="35" spans="2:15" x14ac:dyDescent="0.3">
      <c r="B35" t="s">
        <v>538</v>
      </c>
      <c r="C35" s="75"/>
      <c r="D35" s="75">
        <v>3</v>
      </c>
      <c r="E35" s="75">
        <f>D35+C35</f>
        <v>3</v>
      </c>
      <c r="J35" s="62"/>
      <c r="K35" s="77"/>
      <c r="M35" s="1"/>
      <c r="N35" s="1"/>
      <c r="O35" s="1"/>
    </row>
    <row r="36" spans="2:15" x14ac:dyDescent="0.3">
      <c r="B36" s="1" t="s">
        <v>544</v>
      </c>
      <c r="D36" s="1">
        <v>2</v>
      </c>
      <c r="E36" s="75">
        <f>D36+C36</f>
        <v>2</v>
      </c>
      <c r="H36" s="61"/>
      <c r="I36" s="61"/>
      <c r="J36" s="62"/>
      <c r="K36" s="62"/>
      <c r="L36" s="77"/>
      <c r="N36" s="1"/>
      <c r="O36" s="1"/>
    </row>
  </sheetData>
  <mergeCells count="1">
    <mergeCell ref="B24:G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Menú</vt:lpstr>
      <vt:lpstr>8.1</vt:lpstr>
      <vt:lpstr>8.2</vt:lpstr>
      <vt:lpstr>8.3</vt:lpstr>
      <vt:lpstr>9.1</vt:lpstr>
      <vt:lpstr>9.2</vt:lpstr>
      <vt:lpstr>Cifras SD</vt:lpstr>
      <vt:lpstr>Cifras 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Antonio Guzmán</dc:creator>
  <cp:lastModifiedBy>María José Iza</cp:lastModifiedBy>
  <dcterms:created xsi:type="dcterms:W3CDTF">2017-01-24T14:18:36Z</dcterms:created>
  <dcterms:modified xsi:type="dcterms:W3CDTF">2025-05-06T22:00:43Z</dcterms:modified>
</cp:coreProperties>
</file>