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Marzo 2024\"/>
    </mc:Choice>
  </mc:AlternateContent>
  <bookViews>
    <workbookView xWindow="0" yWindow="0" windowWidth="20490" windowHeight="7755"/>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Y11" i="5" l="1"/>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s="1"/>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7" i="5"/>
  <c r="AN47" i="5"/>
  <c r="AM47" i="5"/>
  <c r="AL47" i="5"/>
  <c r="AK47" i="5"/>
  <c r="AJ47" i="5"/>
  <c r="AI47" i="5"/>
  <c r="AH47" i="5"/>
  <c r="AG47" i="5"/>
  <c r="AF47" i="5"/>
  <c r="AE47" i="5"/>
  <c r="AD47" i="5"/>
  <c r="AC47" i="5"/>
  <c r="AB47" i="5"/>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39" i="5"/>
  <c r="AN39" i="5"/>
  <c r="AM39" i="5"/>
  <c r="AL39" i="5"/>
  <c r="AK39" i="5"/>
  <c r="AJ39" i="5"/>
  <c r="AI39" i="5"/>
  <c r="AH39" i="5"/>
  <c r="AG39" i="5"/>
  <c r="AF39" i="5"/>
  <c r="AE39" i="5"/>
  <c r="AD39" i="5"/>
  <c r="AC39" i="5"/>
  <c r="AB39" i="5"/>
  <c r="X39" i="5"/>
  <c r="Q39" i="5"/>
  <c r="AA47" i="5"/>
  <c r="Z47" i="5"/>
  <c r="Y47" i="5"/>
  <c r="X47" i="5"/>
  <c r="W47" i="5"/>
  <c r="V47" i="5"/>
  <c r="U47" i="5"/>
  <c r="T47" i="5"/>
  <c r="S47" i="5"/>
  <c r="R47" i="5"/>
  <c r="Q47" i="5"/>
  <c r="P47" i="5"/>
  <c r="O47" i="5"/>
  <c r="N47" i="5"/>
  <c r="M47" i="5"/>
  <c r="L47" i="5"/>
  <c r="K47" i="5"/>
  <c r="J47" i="5"/>
  <c r="I47" i="5"/>
  <c r="H47" i="5"/>
  <c r="G47" i="5"/>
  <c r="F47" i="5"/>
  <c r="E47" i="5"/>
  <c r="D47"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<sst xmlns="http://schemas.openxmlformats.org/spreadsheetml/2006/main" count="366" uniqueCount="124">
  <si>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</si>
  <si>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</si>
  <si>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</si>
  <si>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</si>
  <si>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</si>
  <si>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</si>
  <si>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</si>
  <si>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</si>
  <si>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</si>
  <si>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</si>
  <si>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</si>
  <si>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</si>
  <si>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</si>
  <si>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</si>
  <si>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</si>
  <si>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</si>
  <si>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</si>
  <si>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</si>
  <si>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</si>
  <si>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</si>
  <si>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</si>
  <si>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</si>
  <si>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</si>
  <si>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</si>
  <si>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</si>
  <si>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</si>
  <si>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</si>
  <si>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</si>
  <si>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</si>
  <si>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</si>
  <si>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</si>
  <si>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</si>
  <si>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</si>
  <si>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</si>
  <si>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</si>
  <si>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</si>
  <si>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</si>
  <si>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</si>
  <si>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</si>
  <si>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</si>
  <si>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</si>
  <si>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</si>
  <si>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</si>
  <si>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</si>
  <si>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</si>
  <si>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</si>
  <si>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</si>
  <si>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</si>
  <si>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</si>
  <si>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</si>
  <si>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</si>
  <si>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</si>
  <si>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</si>
  <si>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</si>
  <si>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</si>
  <si>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</si>
  <si>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</si>
  <si>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</si>
  <si>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</si>
  <si>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</si>
  <si>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</si>
  <si>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</si>
  <si>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</si>
  <si>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</si>
  <si>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</si>
  <si>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</si>
  <si>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</si>
  <si>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</si>
  <si>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</si>
  <si>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</si>
  <si>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</si>
  <si>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</si>
  <si>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</si>
  <si>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</si>
  <si>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</si>
  <si>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</si>
  <si>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</si>
  <si>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</si>
  <si>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</si>
  <si>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</si>
  <si>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</si>
  <si>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</si>
  <si>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</si>
  <si>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</si>
  <si>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</si>
  <si>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</si>
  <si>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</si>
  <si>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</si>
  <si>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</si>
  <si>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</si>
  <si>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</si>
  <si>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</si>
  <si>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</si>
  <si>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</si>
  <si>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</si>
  <si>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</si>
  <si>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</si>
  <si>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</si>
  <si>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</si>
  <si>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</si>
  <si>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</si>
  <si>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</si>
  <si>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</si>
  <si>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</si>
  <si>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</si>
  <si>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</si>
  <si>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</si>
  <si>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</si>
  <si>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</si>
  <si>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</si>
  <si>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</si>
  <si>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</si>
  <si>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</si>
  <si>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</si>
  <si>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</si>
  <si>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</si>
  <si>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</si>
  <si>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</si>
  <si>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</si>
  <si>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</si>
  <si>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t>Año 2024</t>
  </si>
  <si>
    <r>
      <t xml:space="preserve">PUBLICACIÓN ESTADÍSTICA MENSUAL 
</t>
    </r>
    <r>
      <rPr>
        <b/>
        <sz val="11"/>
        <color theme="0" tint="-0.499984740745262"/>
        <rFont val="Garamond"/>
        <family val="1"/>
      </rPr>
      <t>(datos al 31 de marzo de 2024)</t>
    </r>
  </si>
  <si>
    <t>Al 31 de marzo de 2024</t>
  </si>
  <si>
    <t>17) El patrimonio del mes de marzo de 2024, permanece constante con referencia al mes anterior, debido a que el MEF realiza la transferencia de recursos los primeros días del mes de abril y su registro se podrá evidenciar en el mes señalado.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</si>
</sst>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
      <sz val="11"/>
      <color rgb="FFFFFFFF"/>
      <name val="Calibri"/>
      <family val="2"/>
      <charset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FAC46"/>
        <bgColor rgb="FF8FC56C"/>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2" fillId="8" borderId="0" applyBorder="0" applyAlignment="0" applyProtection="0"/>
  </cellStyleXfs>
  <cellXfs count="122">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0" fontId="7" fillId="2" borderId="0" xfId="0" applyFont="1" applyFill="1" applyAlignment="1">
      <alignment horizontal="left" vertical="center" wrapText="1"/>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0" fontId="7" fillId="2" borderId="0" xfId="0" applyFont="1" applyFill="1" applyAlignment="1">
      <alignment horizontal="justify"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0" fontId="5" fillId="0" borderId="0" xfId="0" applyFont="1" applyAlignment="1">
      <alignment horizontal="center" vertical="center"/>
    </xf>
    <xf numFmtId="0" fontId="0" fillId="2" borderId="0" xfId="0" applyFont="1" applyFill="1" applyBorder="1" applyAlignment="1">
      <alignment horizontal="left"/>
    </xf>
    <xf numFmtId="17" fontId="2" fillId="3" borderId="1" xfId="0" quotePrefix="1" applyNumberFormat="1" applyFont="1" applyFill="1" applyBorder="1" applyAlignment="1">
      <alignment horizontal="center"/>
    </xf>
  </cellXfs>
  <cellStyles count="5">
    <cellStyle name="Hipervínculo" xfId="2" builtinId="8"/>
    <cellStyle name="Millares" xfId="1" builtinId="3"/>
    <cellStyle name="Millares 2" xfId="3"/>
    <cellStyle name="Normal" xfId="0" builtinId="0"/>
    <cellStyle name="TableStyleLight1" xfId="4"/>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99060</xdr:rowOff>
    </xdr:from>
    <xdr:to>
      <xdr:col>4</xdr:col>
      <xdr:colOff>304817</xdr:colOff>
      <xdr:row>5</xdr:row>
      <xdr:rowOff>110067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99060"/>
          <a:ext cx="2164097" cy="948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16933</xdr:rowOff>
    </xdr:from>
    <xdr:to>
      <xdr:col>2</xdr:col>
      <xdr:colOff>1867762</xdr:colOff>
      <xdr:row>6</xdr:row>
      <xdr:rowOff>33867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2" y="67733"/>
          <a:ext cx="2164097" cy="948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1</xdr:row>
      <xdr:rowOff>16933</xdr:rowOff>
    </xdr:from>
    <xdr:to>
      <xdr:col>2</xdr:col>
      <xdr:colOff>1723830</xdr:colOff>
      <xdr:row>6</xdr:row>
      <xdr:rowOff>33867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7733"/>
          <a:ext cx="2164097" cy="948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C10" sqref="C10:H10"/>
    </sheetView>
  </sheetViews>
  <sheetFormatPr baseColWidth="10" defaultColWidth="11.5703125" defaultRowHeight="15" x14ac:dyDescent="0.25"/>
  <cols>
    <col min="1" max="1" width="11.5703125" style="2"/>
    <col min="2" max="2" width="4.7109375" style="2" customWidth="1"/>
    <col min="3" max="6" width="11.5703125" style="2"/>
    <col min="7" max="7" width="20" style="2" customWidth="1"/>
    <col min="8" max="8" width="13.5703125" style="2" customWidth="1"/>
    <col min="9" max="16384" width="11.5703125" style="2"/>
  </cols>
  <sheetData>
    <row r="3" spans="2:8" ht="15" customHeight="1" x14ac:dyDescent="0.25">
      <c r="G3" s="106" t="s">
        <v>121</v>
      </c>
      <c r="H3" s="106"/>
    </row>
    <row r="4" spans="2:8" ht="15" customHeight="1" x14ac:dyDescent="0.25">
      <c r="G4" s="106"/>
      <c r="H4" s="106"/>
    </row>
    <row r="5" spans="2:8" ht="15" customHeight="1" x14ac:dyDescent="0.25">
      <c r="G5" s="106"/>
      <c r="H5" s="106"/>
    </row>
    <row r="6" spans="2:8" ht="22.5" customHeight="1" x14ac:dyDescent="0.25">
      <c r="G6" s="106"/>
      <c r="H6" s="106"/>
    </row>
    <row r="7" spans="2:8" ht="15" customHeight="1" x14ac:dyDescent="0.25">
      <c r="G7" s="106"/>
      <c r="H7" s="106"/>
    </row>
    <row r="8" spans="2:8" ht="18.75" x14ac:dyDescent="0.3">
      <c r="B8" s="103" t="s">
        <v>36</v>
      </c>
      <c r="C8" s="103"/>
      <c r="D8" s="103"/>
      <c r="E8" s="103"/>
      <c r="F8" s="103"/>
      <c r="G8" s="103"/>
      <c r="H8" s="103"/>
    </row>
    <row r="10" spans="2:8" x14ac:dyDescent="0.25">
      <c r="B10" s="4" t="s">
        <v>37</v>
      </c>
      <c r="C10" s="104" t="s">
        <v>17</v>
      </c>
      <c r="D10" s="104"/>
      <c r="E10" s="104"/>
      <c r="F10" s="104"/>
      <c r="G10" s="104"/>
      <c r="H10" s="104"/>
    </row>
    <row r="11" spans="2:8" x14ac:dyDescent="0.25">
      <c r="B11" s="3"/>
      <c r="C11" s="1"/>
      <c r="D11" s="1"/>
      <c r="E11" s="1"/>
      <c r="F11" s="1"/>
      <c r="G11" s="1"/>
      <c r="H11" s="1"/>
    </row>
    <row r="12" spans="2:8" x14ac:dyDescent="0.25">
      <c r="B12" s="5" t="s">
        <v>38</v>
      </c>
      <c r="C12" s="105" t="s">
        <v>18</v>
      </c>
      <c r="D12" s="105"/>
      <c r="E12" s="105"/>
      <c r="F12" s="105"/>
      <c r="G12" s="105"/>
      <c r="H12" s="105"/>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H72"/>
  <sheetViews>
    <sheetView showGridLines="0" zoomScale="90" zoomScaleNormal="90" workbookViewId="0">
      <pane xSplit="3" ySplit="10" topLeftCell="DY11" activePane="bottomRight" state="frozen"/>
      <selection pane="topRight" activeCell="D1" sqref="D1"/>
      <selection pane="bottomLeft" activeCell="A11" sqref="A11"/>
      <selection pane="bottomRight"/>
    </sheetView>
  </sheetViews>
  <sheetFormatPr baseColWidth="10" defaultColWidth="11.5703125" defaultRowHeight="15" x14ac:dyDescent="0.25"/>
  <cols>
    <col min="1" max="1" width="2.140625" style="56" customWidth="1"/>
    <col min="2" max="2" width="5.140625" style="56" customWidth="1"/>
    <col min="3" max="3" width="32.42578125" style="56" customWidth="1"/>
    <col min="4" max="33" width="12.28515625" style="56" bestFit="1" customWidth="1"/>
    <col min="34" max="47" width="14.140625" style="56" bestFit="1" customWidth="1"/>
    <col min="48" max="64" width="12.42578125" style="56" customWidth="1"/>
    <col min="65" max="65" width="14.42578125" style="56" customWidth="1"/>
    <col min="66" max="66" width="14.7109375" style="56" bestFit="1" customWidth="1"/>
    <col min="67" max="67" width="14.42578125" style="56" customWidth="1"/>
    <col min="68" max="69" width="14.7109375" style="56" bestFit="1" customWidth="1"/>
    <col min="70" max="74" width="14.42578125" style="56" customWidth="1"/>
    <col min="75" max="77" width="14.7109375" style="56" bestFit="1" customWidth="1"/>
    <col min="78" max="83" width="14.42578125" style="56" customWidth="1"/>
    <col min="84" max="85" width="14.7109375" style="56" bestFit="1" customWidth="1"/>
    <col min="86" max="95" width="14.42578125" style="56" customWidth="1"/>
    <col min="96" max="98" width="15.140625" style="56" customWidth="1"/>
    <col min="99" max="100" width="17" style="56" customWidth="1"/>
    <col min="101" max="101" width="16.28515625" style="56" customWidth="1"/>
    <col min="102" max="102" width="14.85546875" style="56" bestFit="1" customWidth="1"/>
    <col min="103" max="103" width="15.7109375" style="56" customWidth="1"/>
    <col min="104" max="104" width="14.85546875" style="56" bestFit="1" customWidth="1"/>
    <col min="105" max="105" width="15.7109375" style="56" bestFit="1" customWidth="1"/>
    <col min="106" max="107" width="19" style="56" bestFit="1" customWidth="1"/>
    <col min="108" max="108" width="17.7109375" style="56" customWidth="1"/>
    <col min="109" max="110" width="19" style="56" bestFit="1" customWidth="1"/>
    <col min="111" max="111" width="17.5703125" style="56" customWidth="1"/>
    <col min="112" max="112" width="17.7109375" style="56" customWidth="1"/>
    <col min="113" max="113" width="16.5703125" style="56" customWidth="1"/>
    <col min="114" max="114" width="19.28515625" style="56" customWidth="1"/>
    <col min="115" max="115" width="16.85546875" style="56" customWidth="1"/>
    <col min="116" max="122" width="14.85546875" style="56" bestFit="1" customWidth="1"/>
    <col min="123" max="123" width="15.140625" style="56" customWidth="1"/>
    <col min="124" max="124" width="15.7109375" style="56" customWidth="1"/>
    <col min="125" max="125" width="15" style="56" customWidth="1"/>
    <col min="126" max="126" width="16.28515625" style="56" customWidth="1"/>
    <col min="127" max="127" width="14.7109375" style="56" customWidth="1"/>
    <col min="128" max="128" width="15.28515625" style="56" customWidth="1"/>
    <col min="129" max="129" width="17.85546875" style="56" customWidth="1"/>
    <col min="130" max="134" width="16.28515625" style="56" customWidth="1"/>
    <col min="135" max="136" width="14.7109375" style="56" bestFit="1" customWidth="1"/>
    <col min="137" max="137" width="14.7109375" style="56" customWidth="1"/>
    <col min="138" max="138" width="14.7109375" style="56" bestFit="1" customWidth="1"/>
    <col min="139" max="16384" width="11.5703125" style="56"/>
  </cols>
  <sheetData>
    <row r="1" spans="2:138" ht="4.5" customHeight="1" x14ac:dyDescent="0.25"/>
    <row r="2" spans="2:138" s="25" customFormat="1" x14ac:dyDescent="0.25"/>
    <row r="3" spans="2:138" x14ac:dyDescent="0.25">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38" x14ac:dyDescent="0.25">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38" x14ac:dyDescent="0.25">
      <c r="B5" s="58"/>
      <c r="C5" s="58"/>
      <c r="D5" s="115" t="s">
        <v>122</v>
      </c>
      <c r="E5" s="115"/>
      <c r="F5" s="115"/>
      <c r="G5" s="115"/>
      <c r="H5" s="115"/>
      <c r="I5" s="115"/>
      <c r="J5" s="115"/>
      <c r="K5" s="115"/>
      <c r="L5" s="115"/>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38" x14ac:dyDescent="0.25">
      <c r="D6" s="116" t="s">
        <v>34</v>
      </c>
      <c r="E6" s="116"/>
      <c r="F6" s="116"/>
      <c r="G6" s="116"/>
      <c r="H6" s="116"/>
      <c r="I6" s="116"/>
      <c r="J6" s="116"/>
      <c r="K6" s="116"/>
      <c r="L6" s="116"/>
      <c r="AV6" s="13"/>
      <c r="AW6" s="13"/>
      <c r="AX6" s="13"/>
    </row>
    <row r="7" spans="2:138" x14ac:dyDescent="0.25">
      <c r="D7" s="113" t="s">
        <v>19</v>
      </c>
      <c r="E7" s="113"/>
      <c r="F7" s="51"/>
      <c r="G7" s="51"/>
      <c r="H7" s="51"/>
      <c r="I7" s="51"/>
      <c r="J7" s="51"/>
      <c r="K7" s="51"/>
    </row>
    <row r="8" spans="2:138" x14ac:dyDescent="0.25">
      <c r="J8" s="59"/>
    </row>
    <row r="9" spans="2:138" x14ac:dyDescent="0.25">
      <c r="B9" s="60"/>
      <c r="C9" s="60"/>
      <c r="D9" s="118" t="s">
        <v>6</v>
      </c>
      <c r="E9" s="118"/>
      <c r="F9" s="118"/>
      <c r="G9" s="118"/>
      <c r="H9" s="118"/>
      <c r="I9" s="118"/>
      <c r="J9" s="118"/>
      <c r="K9" s="118"/>
      <c r="L9" s="118"/>
      <c r="M9" s="118"/>
      <c r="N9" s="118"/>
      <c r="O9" s="118"/>
      <c r="P9" s="118" t="s">
        <v>13</v>
      </c>
      <c r="Q9" s="118"/>
      <c r="R9" s="118"/>
      <c r="S9" s="118"/>
      <c r="T9" s="118"/>
      <c r="U9" s="118"/>
      <c r="V9" s="118"/>
      <c r="W9" s="118"/>
      <c r="X9" s="118"/>
      <c r="Y9" s="118"/>
      <c r="Z9" s="118"/>
      <c r="AA9" s="118"/>
      <c r="AB9" s="118" t="s">
        <v>14</v>
      </c>
      <c r="AC9" s="118"/>
      <c r="AD9" s="118"/>
      <c r="AE9" s="118"/>
      <c r="AF9" s="118"/>
      <c r="AG9" s="118"/>
      <c r="AH9" s="118"/>
      <c r="AI9" s="118"/>
      <c r="AJ9" s="118"/>
      <c r="AK9" s="118"/>
      <c r="AL9" s="118"/>
      <c r="AM9" s="118"/>
      <c r="AN9" s="118" t="s">
        <v>15</v>
      </c>
      <c r="AO9" s="118"/>
      <c r="AP9" s="118"/>
      <c r="AQ9" s="118"/>
      <c r="AR9" s="118"/>
      <c r="AS9" s="118"/>
      <c r="AT9" s="118"/>
      <c r="AU9" s="118"/>
      <c r="AV9" s="118"/>
      <c r="AW9" s="118"/>
      <c r="AX9" s="118"/>
      <c r="AY9" s="118"/>
      <c r="AZ9" s="118" t="s">
        <v>67</v>
      </c>
      <c r="BA9" s="118"/>
      <c r="BB9" s="118"/>
      <c r="BC9" s="118"/>
      <c r="BD9" s="118"/>
      <c r="BE9" s="118"/>
      <c r="BF9" s="118"/>
      <c r="BG9" s="118"/>
      <c r="BH9" s="118"/>
      <c r="BI9" s="118"/>
      <c r="BJ9" s="118"/>
      <c r="BK9" s="118"/>
      <c r="BL9" s="118" t="s">
        <v>84</v>
      </c>
      <c r="BM9" s="118"/>
      <c r="BN9" s="118"/>
      <c r="BO9" s="118"/>
      <c r="BP9" s="118"/>
      <c r="BQ9" s="118"/>
      <c r="BR9" s="118"/>
      <c r="BS9" s="118"/>
      <c r="BT9" s="118"/>
      <c r="BU9" s="118"/>
      <c r="BV9" s="118"/>
      <c r="BW9" s="118"/>
      <c r="BX9" s="117" t="s">
        <v>87</v>
      </c>
      <c r="BY9" s="117"/>
      <c r="BZ9" s="117"/>
      <c r="CA9" s="117"/>
      <c r="CB9" s="117"/>
      <c r="CC9" s="117"/>
      <c r="CD9" s="117"/>
      <c r="CE9" s="117"/>
      <c r="CF9" s="117"/>
      <c r="CG9" s="117"/>
      <c r="CH9" s="117"/>
      <c r="CI9" s="117"/>
      <c r="CJ9" s="114" t="s">
        <v>93</v>
      </c>
      <c r="CK9" s="114"/>
      <c r="CL9" s="114"/>
      <c r="CM9" s="114"/>
      <c r="CN9" s="114"/>
      <c r="CO9" s="114"/>
      <c r="CP9" s="114"/>
      <c r="CQ9" s="114"/>
      <c r="CR9" s="114"/>
      <c r="CS9" s="114"/>
      <c r="CT9" s="114"/>
      <c r="CU9" s="114"/>
      <c r="CV9" s="110" t="s">
        <v>107</v>
      </c>
      <c r="CW9" s="111"/>
      <c r="CX9" s="111"/>
      <c r="CY9" s="111"/>
      <c r="CZ9" s="111"/>
      <c r="DA9" s="111"/>
      <c r="DB9" s="111"/>
      <c r="DC9" s="111"/>
      <c r="DD9" s="111"/>
      <c r="DE9" s="111"/>
      <c r="DF9" s="111"/>
      <c r="DG9" s="111"/>
      <c r="DH9" s="110" t="s">
        <v>116</v>
      </c>
      <c r="DI9" s="111"/>
      <c r="DJ9" s="111"/>
      <c r="DK9" s="111"/>
      <c r="DL9" s="111"/>
      <c r="DM9" s="111"/>
      <c r="DN9" s="111"/>
      <c r="DO9" s="111"/>
      <c r="DP9" s="111"/>
      <c r="DQ9" s="111"/>
      <c r="DR9" s="111"/>
      <c r="DS9" s="111"/>
      <c r="DT9" s="107" t="s">
        <v>119</v>
      </c>
      <c r="DU9" s="108"/>
      <c r="DV9" s="108"/>
      <c r="DW9" s="108"/>
      <c r="DX9" s="108"/>
      <c r="DY9" s="108"/>
      <c r="DZ9" s="108"/>
      <c r="EA9" s="108"/>
      <c r="EB9" s="108"/>
      <c r="EC9" s="108"/>
      <c r="ED9" s="108"/>
      <c r="EE9" s="108"/>
      <c r="EF9" s="107" t="s">
        <v>120</v>
      </c>
      <c r="EG9" s="108"/>
      <c r="EH9" s="108"/>
    </row>
    <row r="10" spans="2:138" ht="17.25" x14ac:dyDescent="0.25">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c r="DX10" s="91" t="s">
        <v>9</v>
      </c>
      <c r="DY10" s="92" t="s">
        <v>11</v>
      </c>
      <c r="DZ10" s="93" t="s">
        <v>1</v>
      </c>
      <c r="EA10" s="94" t="s">
        <v>12</v>
      </c>
      <c r="EB10" s="95" t="s">
        <v>2</v>
      </c>
      <c r="EC10" s="96" t="s">
        <v>3</v>
      </c>
      <c r="ED10" s="98" t="s">
        <v>4</v>
      </c>
      <c r="EE10" s="99" t="s">
        <v>5</v>
      </c>
      <c r="EF10" s="100" t="s">
        <v>10</v>
      </c>
      <c r="EG10" s="101" t="s">
        <v>0</v>
      </c>
      <c r="EH10" s="102" t="s">
        <v>7</v>
      </c>
    </row>
    <row r="11" spans="2:138" x14ac:dyDescent="0.25">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c r="DX11" s="27">
        <v>2673229.84834</v>
      </c>
      <c r="DY11" s="27">
        <f>2686641019.7/1000</f>
        <v>2686641.0196999996</v>
      </c>
      <c r="DZ11" s="27">
        <v>2700393.2735000001</v>
      </c>
      <c r="EA11" s="27">
        <v>2703866.6527000004</v>
      </c>
      <c r="EB11" s="27">
        <v>2715195.0645999997</v>
      </c>
      <c r="EC11" s="27">
        <v>2729287.92441</v>
      </c>
      <c r="ED11" s="27">
        <v>2742477.1136000003</v>
      </c>
      <c r="EE11" s="27">
        <v>2754159.0456400001</v>
      </c>
      <c r="EF11" s="27">
        <v>2767086.3278000001</v>
      </c>
      <c r="EG11" s="27">
        <v>2779207.27092</v>
      </c>
      <c r="EH11" s="27">
        <v>2785653.5483000004</v>
      </c>
    </row>
    <row r="12" spans="2:138" x14ac:dyDescent="0.25">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c r="DX12" s="29">
        <v>85806.125400000004</v>
      </c>
      <c r="DY12" s="29">
        <v>85838.469389999998</v>
      </c>
      <c r="DZ12" s="29">
        <v>97049.352350000001</v>
      </c>
      <c r="EA12" s="29">
        <v>82263.56005</v>
      </c>
      <c r="EB12" s="29">
        <v>100124.46267000001</v>
      </c>
      <c r="EC12" s="29">
        <v>110665.02703</v>
      </c>
      <c r="ED12" s="29">
        <v>124700.66404999999</v>
      </c>
      <c r="EE12" s="29">
        <v>137985.42052000001</v>
      </c>
      <c r="EF12" s="29">
        <v>145909.32063</v>
      </c>
      <c r="EG12" s="29">
        <v>142379.08762000001</v>
      </c>
      <c r="EH12" s="29">
        <v>83892.605519999997</v>
      </c>
    </row>
    <row r="13" spans="2:138" x14ac:dyDescent="0.25">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c r="DX13" s="29">
        <v>2568169.03186</v>
      </c>
      <c r="DY13" s="29">
        <v>2577311.4808</v>
      </c>
      <c r="DZ13" s="29">
        <v>2578452.2583300001</v>
      </c>
      <c r="EA13" s="29">
        <v>2595278.9219200001</v>
      </c>
      <c r="EB13" s="29">
        <v>2591022.4728899999</v>
      </c>
      <c r="EC13" s="29">
        <v>2595517.8298899997</v>
      </c>
      <c r="ED13" s="29">
        <v>2597259.1933200001</v>
      </c>
      <c r="EE13" s="29">
        <v>2592267.6625700002</v>
      </c>
      <c r="EF13" s="29">
        <v>2594817.74988</v>
      </c>
      <c r="EG13" s="29">
        <v>2608508.3705500001</v>
      </c>
      <c r="EH13" s="29">
        <v>2676412.5182500002</v>
      </c>
    </row>
    <row r="14" spans="2:138" x14ac:dyDescent="0.25">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c r="DX14" s="29">
        <v>19254.691079999997</v>
      </c>
      <c r="DY14" s="29">
        <v>23491.069510000001</v>
      </c>
      <c r="DZ14" s="29">
        <v>24891.662820000001</v>
      </c>
      <c r="EA14" s="29">
        <v>26324.170730000002</v>
      </c>
      <c r="EB14" s="29">
        <v>24048.12904</v>
      </c>
      <c r="EC14" s="29">
        <v>23105.067489999998</v>
      </c>
      <c r="ED14" s="29">
        <v>20517.256229999999</v>
      </c>
      <c r="EE14" s="29">
        <v>23905.96255</v>
      </c>
      <c r="EF14" s="29">
        <v>26359.257289999998</v>
      </c>
      <c r="EG14" s="29">
        <v>28319.812750000001</v>
      </c>
      <c r="EH14" s="29">
        <v>25348.42453</v>
      </c>
    </row>
    <row r="15" spans="2:138" x14ac:dyDescent="0.25">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c r="DX15" s="29">
        <v>1475.0276200000001</v>
      </c>
      <c r="DY15" s="29">
        <v>1776.0929099999998</v>
      </c>
      <c r="DZ15" s="29">
        <v>2100.4857900000002</v>
      </c>
      <c r="EA15" s="29">
        <v>11852.760400000001</v>
      </c>
      <c r="EB15" s="29">
        <v>13406.017169999999</v>
      </c>
      <c r="EC15" s="29">
        <v>13712.061390000001</v>
      </c>
      <c r="ED15" s="29">
        <v>14011.712670000001</v>
      </c>
      <c r="EE15" s="29">
        <v>0</v>
      </c>
      <c r="EF15" s="29">
        <v>636.71911</v>
      </c>
      <c r="EG15" s="29">
        <v>1915.93103</v>
      </c>
      <c r="EH15" s="29">
        <v>5748.7189600000002</v>
      </c>
    </row>
    <row r="16" spans="2:138" x14ac:dyDescent="0.25">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c r="DX16" s="31">
        <v>2674704.8759599999</v>
      </c>
      <c r="DY16" s="31">
        <v>2688417.1126100002</v>
      </c>
      <c r="DZ16" s="31">
        <v>2702493.75929</v>
      </c>
      <c r="EA16" s="31">
        <v>2715719.4131000005</v>
      </c>
      <c r="EB16" s="31">
        <v>2728601.08177</v>
      </c>
      <c r="EC16" s="31">
        <v>2742999.9857999999</v>
      </c>
      <c r="ED16" s="31">
        <v>2756488.8262700005</v>
      </c>
      <c r="EE16" s="31">
        <v>2754159.0456400001</v>
      </c>
      <c r="EF16" s="31">
        <v>2767723.0469100005</v>
      </c>
      <c r="EG16" s="31">
        <v>2781123.2019500001</v>
      </c>
      <c r="EH16" s="31">
        <v>2791402.2672600001</v>
      </c>
    </row>
    <row r="17" spans="2:138" x14ac:dyDescent="0.25">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c r="DX17" s="27">
        <v>0</v>
      </c>
      <c r="DY17" s="27">
        <v>0</v>
      </c>
      <c r="DZ17" s="27">
        <v>0</v>
      </c>
      <c r="EA17" s="27">
        <v>0</v>
      </c>
      <c r="EB17" s="27">
        <v>0</v>
      </c>
      <c r="EC17" s="27">
        <v>0</v>
      </c>
      <c r="ED17" s="27">
        <v>0</v>
      </c>
      <c r="EE17" s="27">
        <v>0</v>
      </c>
      <c r="EF17" s="27">
        <v>0</v>
      </c>
      <c r="EG17" s="27">
        <v>0</v>
      </c>
      <c r="EH17" s="27">
        <v>0</v>
      </c>
    </row>
    <row r="18" spans="2:138" s="66" customFormat="1" x14ac:dyDescent="0.25">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c r="DX18" s="27">
        <v>1337.86106</v>
      </c>
      <c r="DY18" s="27">
        <v>1356.6169</v>
      </c>
      <c r="DZ18" s="27">
        <v>1441.64465</v>
      </c>
      <c r="EA18" s="27">
        <v>1519.9530300000001</v>
      </c>
      <c r="EB18" s="27">
        <v>1502.78188</v>
      </c>
      <c r="EC18" s="27">
        <v>1543.0667699999999</v>
      </c>
      <c r="ED18" s="27">
        <v>1452.4061399999998</v>
      </c>
      <c r="EE18" s="27">
        <v>1389.4476200000001</v>
      </c>
      <c r="EF18" s="27">
        <v>1499.8996000000002</v>
      </c>
      <c r="EG18" s="27">
        <v>1631.0759499999999</v>
      </c>
      <c r="EH18" s="27">
        <v>1565.2355700000001</v>
      </c>
    </row>
    <row r="19" spans="2:138" s="66" customFormat="1" x14ac:dyDescent="0.25">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c r="DX19" s="29">
        <v>1337.86106</v>
      </c>
      <c r="DY19" s="29">
        <v>1356.6169</v>
      </c>
      <c r="DZ19" s="29">
        <v>1441.64465</v>
      </c>
      <c r="EA19" s="29">
        <v>1519.9530300000001</v>
      </c>
      <c r="EB19" s="29">
        <v>1502.78188</v>
      </c>
      <c r="EC19" s="29">
        <v>1543.0667699999999</v>
      </c>
      <c r="ED19" s="29">
        <v>1452.4061399999998</v>
      </c>
      <c r="EE19" s="29">
        <v>1389.4476200000001</v>
      </c>
      <c r="EF19" s="29">
        <v>1499.8996000000002</v>
      </c>
      <c r="EG19" s="29">
        <v>1631.0759499999999</v>
      </c>
      <c r="EH19" s="29">
        <v>1565.2355700000001</v>
      </c>
    </row>
    <row r="20" spans="2:138" s="66" customFormat="1" x14ac:dyDescent="0.25">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row>
    <row r="21" spans="2:138" s="66" customFormat="1" x14ac:dyDescent="0.25">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c r="DX21" s="29">
        <v>55417.569320000002</v>
      </c>
      <c r="DY21" s="29">
        <v>66231.685119999995</v>
      </c>
      <c r="DZ21" s="29">
        <v>77359.405069999993</v>
      </c>
      <c r="EA21" s="29">
        <v>87636.245920000001</v>
      </c>
      <c r="EB21" s="29">
        <v>97664.924499999994</v>
      </c>
      <c r="EC21" s="29">
        <v>109107.85639</v>
      </c>
      <c r="ED21" s="29">
        <v>119767.69137999999</v>
      </c>
      <c r="EE21" s="29">
        <v>0</v>
      </c>
      <c r="EF21" s="29">
        <v>10560.55068</v>
      </c>
      <c r="EG21" s="29">
        <v>20580.98243</v>
      </c>
      <c r="EH21" s="29">
        <v>30925.88812</v>
      </c>
    </row>
    <row r="22" spans="2:138" x14ac:dyDescent="0.25">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c r="DX22" s="27">
        <v>0</v>
      </c>
      <c r="DY22" s="27">
        <v>0</v>
      </c>
      <c r="DZ22" s="27">
        <v>0</v>
      </c>
      <c r="EA22" s="27">
        <v>0</v>
      </c>
      <c r="EB22" s="27">
        <v>0</v>
      </c>
      <c r="EC22" s="27">
        <v>0</v>
      </c>
      <c r="ED22" s="27">
        <v>0</v>
      </c>
      <c r="EE22" s="27">
        <v>0</v>
      </c>
      <c r="EF22" s="27">
        <v>0</v>
      </c>
      <c r="EG22" s="27">
        <v>0</v>
      </c>
      <c r="EH22" s="27">
        <v>0</v>
      </c>
    </row>
    <row r="23" spans="2:138" x14ac:dyDescent="0.25">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c r="DX23" s="27">
        <v>2617949.4455800001</v>
      </c>
      <c r="DY23" s="27">
        <v>2620828.8105900004</v>
      </c>
      <c r="DZ23" s="27">
        <v>2623692.7095699999</v>
      </c>
      <c r="EA23" s="27">
        <v>2626563.2141499999</v>
      </c>
      <c r="EB23" s="27">
        <v>2629433.3753899997</v>
      </c>
      <c r="EC23" s="27">
        <v>2632349.0626399997</v>
      </c>
      <c r="ED23" s="27">
        <v>2635268.7287499998</v>
      </c>
      <c r="EE23" s="27">
        <v>2752769.5980199999</v>
      </c>
      <c r="EF23" s="27">
        <v>2755662.59663</v>
      </c>
      <c r="EG23" s="27">
        <v>2758911.1435700003</v>
      </c>
      <c r="EH23" s="27">
        <v>2758911.1435700003</v>
      </c>
    </row>
    <row r="24" spans="2:138" x14ac:dyDescent="0.25">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c r="DX24" s="27">
        <v>0</v>
      </c>
      <c r="DY24" s="27">
        <v>0</v>
      </c>
      <c r="DZ24" s="27">
        <v>0</v>
      </c>
      <c r="EA24" s="27">
        <v>0</v>
      </c>
      <c r="EB24" s="27">
        <v>0</v>
      </c>
      <c r="EC24" s="27">
        <v>0</v>
      </c>
      <c r="ED24" s="27">
        <v>0</v>
      </c>
      <c r="EE24" s="27">
        <v>0</v>
      </c>
      <c r="EF24" s="27">
        <v>0</v>
      </c>
      <c r="EG24" s="27">
        <v>0</v>
      </c>
      <c r="EH24" s="27">
        <v>0</v>
      </c>
    </row>
    <row r="25" spans="2:138" x14ac:dyDescent="0.25">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c r="DX25" s="31">
        <v>2674704.8759599999</v>
      </c>
      <c r="DY25" s="31">
        <v>2688417.1126100002</v>
      </c>
      <c r="DZ25" s="31">
        <v>2702493.7592900004</v>
      </c>
      <c r="EA25" s="31">
        <v>2715719.4131000005</v>
      </c>
      <c r="EB25" s="31">
        <v>2728601.08177</v>
      </c>
      <c r="EC25" s="31">
        <v>2742999.9857999999</v>
      </c>
      <c r="ED25" s="31">
        <v>2635268.7287499998</v>
      </c>
      <c r="EE25" s="31">
        <v>2754159.0456399997</v>
      </c>
      <c r="EF25" s="31">
        <v>2767723.04691</v>
      </c>
      <c r="EG25" s="31">
        <v>2781123.2019499997</v>
      </c>
      <c r="EH25" s="31">
        <v>2791402.2672600001</v>
      </c>
    </row>
    <row r="26" spans="2:138" x14ac:dyDescent="0.25">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38" s="58" customFormat="1" x14ac:dyDescent="0.25">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38" s="58" customFormat="1" x14ac:dyDescent="0.25">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38" s="58" customFormat="1" x14ac:dyDescent="0.25">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38" s="58" customFormat="1" ht="15" customHeight="1" x14ac:dyDescent="0.25">
      <c r="B30" s="109" t="s">
        <v>35</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5"/>
      <c r="AA30" s="15"/>
      <c r="AB30" s="14"/>
      <c r="AC30" s="14"/>
      <c r="AD30" s="14"/>
      <c r="AE30" s="14"/>
      <c r="AF30" s="14"/>
      <c r="AG30" s="14"/>
      <c r="AH30" s="14"/>
      <c r="AI30" s="14"/>
      <c r="AJ30" s="14"/>
      <c r="AK30" s="14"/>
      <c r="AL30" s="14"/>
      <c r="AM30" s="14"/>
    </row>
    <row r="31" spans="2:138" s="58" customFormat="1" ht="15" customHeight="1" x14ac:dyDescent="0.25">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38" s="58" customFormat="1" ht="15" customHeight="1" x14ac:dyDescent="0.25">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25">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25">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25">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25">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25">
      <c r="B37" s="109" t="s">
        <v>81</v>
      </c>
      <c r="C37" s="109"/>
      <c r="D37" s="109"/>
      <c r="E37" s="109"/>
      <c r="F37" s="109"/>
      <c r="G37" s="109"/>
      <c r="H37" s="109"/>
      <c r="I37" s="109"/>
      <c r="J37" s="109"/>
      <c r="K37" s="109"/>
      <c r="L37" s="109"/>
      <c r="M37" s="109"/>
      <c r="N37" s="109"/>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25">
      <c r="B38" s="109" t="s">
        <v>89</v>
      </c>
      <c r="C38" s="109"/>
      <c r="D38" s="109"/>
      <c r="E38" s="109"/>
      <c r="F38" s="109"/>
      <c r="G38" s="109"/>
      <c r="H38" s="109"/>
      <c r="I38" s="109"/>
      <c r="J38" s="109"/>
      <c r="K38" s="109"/>
      <c r="L38" s="109"/>
      <c r="M38" s="109"/>
      <c r="N38" s="109"/>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25">
      <c r="B39" s="109" t="s">
        <v>94</v>
      </c>
      <c r="C39" s="109"/>
      <c r="D39" s="109"/>
      <c r="E39" s="109"/>
      <c r="F39" s="109"/>
      <c r="G39" s="109"/>
      <c r="H39" s="109"/>
      <c r="I39" s="109"/>
      <c r="J39" s="109"/>
      <c r="K39" s="109"/>
      <c r="L39" s="109"/>
      <c r="M39" s="109"/>
      <c r="N39" s="109"/>
      <c r="O39" s="109"/>
      <c r="P39" s="109"/>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25">
      <c r="B40" s="112" t="s">
        <v>101</v>
      </c>
      <c r="C40" s="112"/>
      <c r="D40" s="112"/>
      <c r="E40" s="112"/>
      <c r="F40" s="112"/>
      <c r="G40" s="112"/>
      <c r="H40" s="112"/>
      <c r="I40" s="112"/>
      <c r="J40" s="112"/>
      <c r="K40" s="112"/>
      <c r="L40" s="112"/>
      <c r="M40" s="112"/>
      <c r="N40" s="112"/>
      <c r="O40" s="112"/>
      <c r="P40" s="112"/>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25">
      <c r="B41" s="112" t="s">
        <v>103</v>
      </c>
      <c r="C41" s="112"/>
      <c r="D41" s="112"/>
      <c r="E41" s="112"/>
      <c r="F41" s="112"/>
      <c r="G41" s="112"/>
      <c r="H41" s="112"/>
      <c r="I41" s="112"/>
      <c r="J41" s="112"/>
      <c r="K41" s="112"/>
      <c r="L41" s="112"/>
      <c r="M41" s="112"/>
      <c r="N41" s="112"/>
      <c r="O41" s="112"/>
      <c r="P41" s="112"/>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25">
      <c r="B42" s="112" t="s">
        <v>109</v>
      </c>
      <c r="C42" s="112"/>
      <c r="D42" s="112"/>
      <c r="E42" s="112"/>
      <c r="F42" s="112"/>
      <c r="G42" s="112"/>
      <c r="H42" s="112"/>
      <c r="I42" s="112"/>
      <c r="J42" s="112"/>
      <c r="K42" s="112"/>
      <c r="L42" s="112"/>
      <c r="M42" s="112"/>
      <c r="N42" s="112"/>
      <c r="O42" s="112"/>
      <c r="P42" s="112"/>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19.149999999999999" customHeight="1" x14ac:dyDescent="0.25">
      <c r="B43" s="109" t="s">
        <v>114</v>
      </c>
      <c r="C43" s="109"/>
      <c r="D43" s="109"/>
      <c r="E43" s="109"/>
      <c r="F43" s="109"/>
      <c r="G43" s="109"/>
      <c r="H43" s="109"/>
      <c r="I43" s="109"/>
      <c r="J43" s="109"/>
      <c r="K43" s="109"/>
      <c r="L43" s="109"/>
      <c r="M43" s="109"/>
      <c r="N43" s="109"/>
      <c r="O43" s="109"/>
      <c r="P43" s="109"/>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ht="29.25" customHeight="1" x14ac:dyDescent="0.25">
      <c r="B44" s="109" t="s">
        <v>123</v>
      </c>
      <c r="C44" s="109"/>
      <c r="D44" s="109"/>
      <c r="E44" s="109"/>
      <c r="F44" s="109"/>
      <c r="G44" s="109"/>
      <c r="H44" s="109"/>
      <c r="I44" s="109"/>
      <c r="J44" s="109"/>
      <c r="K44" s="109"/>
      <c r="L44" s="109"/>
      <c r="M44" s="109"/>
      <c r="N44" s="109"/>
      <c r="O44" s="109"/>
      <c r="P44" s="109"/>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2:50" s="17" customFormat="1" x14ac:dyDescent="0.25">
      <c r="B45" s="75" t="s">
        <v>117</v>
      </c>
      <c r="D45" s="18">
        <f t="shared" ref="D45:AA45" si="4">+D18-(D19+D20)</f>
        <v>0</v>
      </c>
      <c r="E45" s="18">
        <f t="shared" si="4"/>
        <v>0</v>
      </c>
      <c r="F45" s="18">
        <f t="shared" si="4"/>
        <v>0</v>
      </c>
      <c r="G45" s="18">
        <f t="shared" si="4"/>
        <v>0</v>
      </c>
      <c r="H45" s="18">
        <f t="shared" si="4"/>
        <v>0</v>
      </c>
      <c r="I45" s="18">
        <f t="shared" si="4"/>
        <v>0</v>
      </c>
      <c r="J45" s="18">
        <f t="shared" si="4"/>
        <v>0</v>
      </c>
      <c r="K45" s="18">
        <f t="shared" si="4"/>
        <v>0</v>
      </c>
      <c r="L45" s="18">
        <f t="shared" si="4"/>
        <v>0</v>
      </c>
      <c r="M45" s="18">
        <f t="shared" si="4"/>
        <v>0</v>
      </c>
      <c r="N45" s="18">
        <f t="shared" si="4"/>
        <v>0</v>
      </c>
      <c r="O45" s="18">
        <f t="shared" si="4"/>
        <v>0</v>
      </c>
      <c r="P45" s="18">
        <f t="shared" si="4"/>
        <v>0</v>
      </c>
      <c r="Q45" s="18">
        <f t="shared" si="4"/>
        <v>0</v>
      </c>
      <c r="R45" s="18">
        <f t="shared" si="4"/>
        <v>0</v>
      </c>
      <c r="S45" s="18">
        <f t="shared" si="4"/>
        <v>0</v>
      </c>
      <c r="T45" s="18">
        <f t="shared" si="4"/>
        <v>0</v>
      </c>
      <c r="U45" s="18">
        <f t="shared" si="4"/>
        <v>0</v>
      </c>
      <c r="V45" s="18">
        <f t="shared" si="4"/>
        <v>0</v>
      </c>
      <c r="W45" s="18">
        <f t="shared" si="4"/>
        <v>0</v>
      </c>
      <c r="X45" s="18">
        <f t="shared" si="4"/>
        <v>0</v>
      </c>
      <c r="Y45" s="18">
        <f t="shared" si="4"/>
        <v>0</v>
      </c>
      <c r="Z45" s="18">
        <f t="shared" si="4"/>
        <v>0</v>
      </c>
      <c r="AA45" s="18">
        <f t="shared" si="4"/>
        <v>0</v>
      </c>
      <c r="AB45" s="18">
        <f t="shared" ref="AB45:AO45" si="5">+AB18-(AB19+AB20)</f>
        <v>0</v>
      </c>
      <c r="AC45" s="18">
        <f t="shared" si="5"/>
        <v>0</v>
      </c>
      <c r="AD45" s="18">
        <f t="shared" si="5"/>
        <v>0</v>
      </c>
      <c r="AE45" s="18">
        <f t="shared" si="5"/>
        <v>0</v>
      </c>
      <c r="AF45" s="18">
        <f t="shared" si="5"/>
        <v>0</v>
      </c>
      <c r="AG45" s="18">
        <f t="shared" si="5"/>
        <v>0</v>
      </c>
      <c r="AH45" s="18">
        <f t="shared" si="5"/>
        <v>0</v>
      </c>
      <c r="AI45" s="18">
        <f t="shared" si="5"/>
        <v>0</v>
      </c>
      <c r="AJ45" s="18">
        <f t="shared" si="5"/>
        <v>0</v>
      </c>
      <c r="AK45" s="18">
        <f t="shared" si="5"/>
        <v>0</v>
      </c>
      <c r="AL45" s="18">
        <f t="shared" si="5"/>
        <v>0</v>
      </c>
      <c r="AM45" s="18">
        <f t="shared" si="5"/>
        <v>0</v>
      </c>
      <c r="AN45" s="18">
        <f t="shared" si="5"/>
        <v>0</v>
      </c>
      <c r="AO45" s="18">
        <f t="shared" si="5"/>
        <v>0</v>
      </c>
      <c r="AP45" s="18"/>
      <c r="AQ45" s="18"/>
      <c r="AR45" s="18"/>
      <c r="AS45" s="18"/>
      <c r="AT45" s="18"/>
      <c r="AU45" s="18"/>
      <c r="AV45" s="18"/>
      <c r="AW45" s="18"/>
      <c r="AX45" s="18"/>
    </row>
    <row r="46" spans="2:50" s="17" customFormat="1" x14ac:dyDescent="0.25">
      <c r="D46" s="18">
        <f>+(D11-(D18+D23))</f>
        <v>-1.1641532182693481E-10</v>
      </c>
      <c r="E46" s="18">
        <f t="shared" ref="E46:AA46" si="6">+(E11-(E18+E23))</f>
        <v>-1.1641532182693481E-10</v>
      </c>
      <c r="F46" s="18">
        <f t="shared" si="6"/>
        <v>0</v>
      </c>
      <c r="G46" s="19">
        <f>+(G11-(G18+G23))</f>
        <v>0</v>
      </c>
      <c r="H46" s="18">
        <f t="shared" si="6"/>
        <v>0</v>
      </c>
      <c r="I46" s="18">
        <f t="shared" si="6"/>
        <v>0</v>
      </c>
      <c r="J46" s="18">
        <f t="shared" si="6"/>
        <v>0</v>
      </c>
      <c r="K46" s="18">
        <f t="shared" si="6"/>
        <v>0</v>
      </c>
      <c r="L46" s="18">
        <f t="shared" si="6"/>
        <v>1.1641532182693481E-10</v>
      </c>
      <c r="M46" s="18">
        <f t="shared" si="6"/>
        <v>0</v>
      </c>
      <c r="N46" s="18">
        <f t="shared" si="6"/>
        <v>-1.1641532182693481E-10</v>
      </c>
      <c r="O46" s="18">
        <f t="shared" si="6"/>
        <v>-1.1641532182693481E-10</v>
      </c>
      <c r="P46" s="18">
        <f t="shared" si="6"/>
        <v>-1.1641532182693481E-10</v>
      </c>
      <c r="Q46" s="18">
        <f t="shared" si="6"/>
        <v>1.1641532182693481E-10</v>
      </c>
      <c r="R46" s="18">
        <f t="shared" si="6"/>
        <v>0</v>
      </c>
      <c r="S46" s="18">
        <f t="shared" si="6"/>
        <v>0</v>
      </c>
      <c r="T46" s="18">
        <f t="shared" si="6"/>
        <v>1.1641532182693481E-10</v>
      </c>
      <c r="U46" s="18">
        <f t="shared" si="6"/>
        <v>-1.1641532182693481E-10</v>
      </c>
      <c r="V46" s="18">
        <f t="shared" si="6"/>
        <v>-1.1641532182693481E-10</v>
      </c>
      <c r="W46" s="18">
        <f t="shared" si="6"/>
        <v>0</v>
      </c>
      <c r="X46" s="18">
        <f t="shared" si="6"/>
        <v>0</v>
      </c>
      <c r="Y46" s="18">
        <f t="shared" si="6"/>
        <v>0</v>
      </c>
      <c r="Z46" s="18">
        <f t="shared" si="6"/>
        <v>0</v>
      </c>
      <c r="AA46" s="18">
        <f t="shared" si="6"/>
        <v>0</v>
      </c>
      <c r="AB46" s="18">
        <f t="shared" ref="AB46:AO46" si="7">+(AB11-(AB18+AB23))</f>
        <v>0</v>
      </c>
      <c r="AC46" s="18">
        <f t="shared" si="7"/>
        <v>1.1641532182693481E-10</v>
      </c>
      <c r="AD46" s="18">
        <f t="shared" si="7"/>
        <v>-1.1641532182693481E-10</v>
      </c>
      <c r="AE46" s="18">
        <f t="shared" si="7"/>
        <v>0</v>
      </c>
      <c r="AF46" s="18">
        <f t="shared" si="7"/>
        <v>0</v>
      </c>
      <c r="AG46" s="18">
        <f t="shared" si="7"/>
        <v>0</v>
      </c>
      <c r="AH46" s="18">
        <f t="shared" si="7"/>
        <v>0</v>
      </c>
      <c r="AI46" s="18">
        <f t="shared" si="7"/>
        <v>1.1641532182693481E-10</v>
      </c>
      <c r="AJ46" s="18">
        <f t="shared" si="7"/>
        <v>0</v>
      </c>
      <c r="AK46" s="18">
        <f t="shared" si="7"/>
        <v>0</v>
      </c>
      <c r="AL46" s="18">
        <f t="shared" si="7"/>
        <v>2.3283064365386963E-10</v>
      </c>
      <c r="AM46" s="18">
        <f t="shared" si="7"/>
        <v>0</v>
      </c>
      <c r="AN46" s="18">
        <f t="shared" si="7"/>
        <v>0</v>
      </c>
      <c r="AO46" s="18">
        <f t="shared" si="7"/>
        <v>0</v>
      </c>
      <c r="AP46" s="18"/>
      <c r="AQ46" s="18"/>
      <c r="AR46" s="18"/>
      <c r="AS46" s="18"/>
      <c r="AT46" s="18"/>
      <c r="AU46" s="18"/>
      <c r="AV46" s="18"/>
      <c r="AW46" s="18"/>
      <c r="AX46" s="18"/>
    </row>
    <row r="47" spans="2:50" s="17" customFormat="1" x14ac:dyDescent="0.25">
      <c r="D47" s="18">
        <f t="shared" ref="D47:AA47" si="8">(D23+D18)-D11</f>
        <v>0</v>
      </c>
      <c r="E47" s="18">
        <f t="shared" si="8"/>
        <v>0</v>
      </c>
      <c r="F47" s="18">
        <f t="shared" si="8"/>
        <v>0</v>
      </c>
      <c r="G47" s="18">
        <f t="shared" si="8"/>
        <v>0</v>
      </c>
      <c r="H47" s="18">
        <f t="shared" si="8"/>
        <v>0</v>
      </c>
      <c r="I47" s="18">
        <f t="shared" si="8"/>
        <v>0</v>
      </c>
      <c r="J47" s="18">
        <f t="shared" si="8"/>
        <v>0</v>
      </c>
      <c r="K47" s="18">
        <f t="shared" si="8"/>
        <v>0</v>
      </c>
      <c r="L47" s="18">
        <f t="shared" si="8"/>
        <v>0</v>
      </c>
      <c r="M47" s="18">
        <f t="shared" si="8"/>
        <v>0</v>
      </c>
      <c r="N47" s="18">
        <f t="shared" si="8"/>
        <v>0</v>
      </c>
      <c r="O47" s="18">
        <f t="shared" si="8"/>
        <v>0</v>
      </c>
      <c r="P47" s="18">
        <f t="shared" si="8"/>
        <v>0</v>
      </c>
      <c r="Q47" s="18">
        <f t="shared" si="8"/>
        <v>0</v>
      </c>
      <c r="R47" s="18">
        <f t="shared" si="8"/>
        <v>0</v>
      </c>
      <c r="S47" s="18">
        <f t="shared" si="8"/>
        <v>0</v>
      </c>
      <c r="T47" s="18">
        <f t="shared" si="8"/>
        <v>0</v>
      </c>
      <c r="U47" s="18">
        <f t="shared" si="8"/>
        <v>0</v>
      </c>
      <c r="V47" s="18">
        <f t="shared" si="8"/>
        <v>0</v>
      </c>
      <c r="W47" s="18">
        <f t="shared" si="8"/>
        <v>0</v>
      </c>
      <c r="X47" s="18">
        <f t="shared" si="8"/>
        <v>0</v>
      </c>
      <c r="Y47" s="18">
        <f t="shared" si="8"/>
        <v>0</v>
      </c>
      <c r="Z47" s="18">
        <f t="shared" si="8"/>
        <v>0</v>
      </c>
      <c r="AA47" s="18">
        <f t="shared" si="8"/>
        <v>0</v>
      </c>
      <c r="AB47" s="18">
        <f t="shared" ref="AB47:AO47" si="9">(AB23+AB18)-AB11</f>
        <v>0</v>
      </c>
      <c r="AC47" s="18">
        <f t="shared" si="9"/>
        <v>0</v>
      </c>
      <c r="AD47" s="18">
        <f t="shared" si="9"/>
        <v>0</v>
      </c>
      <c r="AE47" s="18">
        <f t="shared" si="9"/>
        <v>0</v>
      </c>
      <c r="AF47" s="18">
        <f t="shared" si="9"/>
        <v>0</v>
      </c>
      <c r="AG47" s="18">
        <f t="shared" si="9"/>
        <v>0</v>
      </c>
      <c r="AH47" s="18">
        <f t="shared" si="9"/>
        <v>0</v>
      </c>
      <c r="AI47" s="18">
        <f t="shared" si="9"/>
        <v>0</v>
      </c>
      <c r="AJ47" s="18">
        <f t="shared" si="9"/>
        <v>0</v>
      </c>
      <c r="AK47" s="18">
        <f t="shared" si="9"/>
        <v>0</v>
      </c>
      <c r="AL47" s="18">
        <f t="shared" si="9"/>
        <v>0</v>
      </c>
      <c r="AM47" s="18">
        <f t="shared" si="9"/>
        <v>0</v>
      </c>
      <c r="AN47" s="18">
        <f t="shared" si="9"/>
        <v>0</v>
      </c>
      <c r="AO47" s="18">
        <f t="shared" si="9"/>
        <v>0</v>
      </c>
      <c r="AP47" s="18"/>
      <c r="AQ47" s="18"/>
      <c r="AR47" s="18"/>
      <c r="AS47" s="18"/>
      <c r="AT47" s="18"/>
      <c r="AU47" s="18"/>
      <c r="AV47" s="18"/>
      <c r="AW47" s="18"/>
      <c r="AX47" s="18"/>
    </row>
    <row r="48" spans="2:50" s="17" customFormat="1" x14ac:dyDescent="0.25">
      <c r="B48" s="20"/>
      <c r="C48" s="21"/>
      <c r="D48" s="21"/>
      <c r="E48" s="21"/>
      <c r="F48" s="21"/>
      <c r="G48" s="21"/>
      <c r="H48" s="21"/>
      <c r="I48" s="21"/>
      <c r="J48" s="21"/>
      <c r="K48" s="21"/>
      <c r="L48" s="21"/>
      <c r="M48" s="21"/>
      <c r="N48" s="21"/>
      <c r="O48" s="21"/>
      <c r="P48" s="22"/>
      <c r="Q48" s="22"/>
      <c r="R48" s="22"/>
      <c r="S48" s="22"/>
      <c r="T48" s="22"/>
      <c r="U48" s="22"/>
      <c r="V48" s="22"/>
      <c r="W48" s="22"/>
      <c r="X48" s="22"/>
      <c r="Y48" s="22"/>
      <c r="Z48" s="22"/>
      <c r="AA48" s="22"/>
      <c r="AB48" s="21"/>
      <c r="AC48" s="21"/>
      <c r="AD48" s="21"/>
      <c r="AE48" s="21"/>
      <c r="AF48" s="21"/>
      <c r="AG48" s="21"/>
      <c r="AH48" s="21"/>
      <c r="AI48" s="21"/>
      <c r="AJ48" s="21"/>
      <c r="AK48" s="21"/>
      <c r="AL48" s="21"/>
      <c r="AM48" s="21"/>
    </row>
    <row r="63" spans="4:50" x14ac:dyDescent="0.2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2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25">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25">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25">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25">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25">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25">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25">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4:50" x14ac:dyDescent="0.25">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sheetData>
  <mergeCells count="24">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 ref="EF9:EH9"/>
    <mergeCell ref="B44:P44"/>
    <mergeCell ref="DT9:EE9"/>
    <mergeCell ref="DH9:DS9"/>
    <mergeCell ref="B43:P43"/>
    <mergeCell ref="B37:N37"/>
    <mergeCell ref="B41:P41"/>
    <mergeCell ref="B40:P40"/>
    <mergeCell ref="CV9:DG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V47"/>
  <sheetViews>
    <sheetView showGridLines="0" zoomScale="90" zoomScaleNormal="90" workbookViewId="0">
      <pane xSplit="3" ySplit="10" topLeftCell="DK11" activePane="bottomRight" state="frozen"/>
      <selection pane="topRight" activeCell="D1" sqref="D1"/>
      <selection pane="bottomLeft" activeCell="A11" sqref="A11"/>
      <selection pane="bottomRight" activeCell="DZ20" sqref="DZ20"/>
    </sheetView>
  </sheetViews>
  <sheetFormatPr baseColWidth="10" defaultColWidth="11.5703125" defaultRowHeight="15" x14ac:dyDescent="0.25"/>
  <cols>
    <col min="1" max="1" width="2.140625" style="56" customWidth="1"/>
    <col min="2" max="2" width="5.140625" style="56" customWidth="1"/>
    <col min="3" max="3" width="30.140625" style="56" customWidth="1"/>
    <col min="4" max="9" width="13" style="56" customWidth="1"/>
    <col min="10" max="34" width="13.85546875" style="56" customWidth="1"/>
    <col min="35" max="38" width="13.42578125" style="56" customWidth="1"/>
    <col min="39" max="39" width="13.7109375" style="56" customWidth="1"/>
    <col min="40" max="40" width="13.28515625" style="56" bestFit="1" customWidth="1"/>
    <col min="41" max="50" width="13.28515625" style="56" customWidth="1"/>
    <col min="51" max="51" width="13.85546875" style="56" customWidth="1"/>
    <col min="52" max="52" width="15.7109375" style="56" customWidth="1"/>
    <col min="53" max="53" width="15" style="56" customWidth="1"/>
    <col min="54" max="54" width="13.85546875" style="56" customWidth="1"/>
    <col min="55" max="58" width="13" style="56" customWidth="1"/>
    <col min="59" max="59" width="15.28515625" style="56" customWidth="1"/>
    <col min="60" max="60" width="16.85546875" style="56" customWidth="1"/>
    <col min="61" max="61" width="15.28515625" style="56" customWidth="1"/>
    <col min="62" max="65" width="13.140625" style="56" bestFit="1" customWidth="1"/>
    <col min="66" max="68" width="13.140625" style="56" customWidth="1"/>
    <col min="69" max="69" width="13.7109375" style="56" customWidth="1"/>
    <col min="70" max="70" width="13.85546875" style="56" customWidth="1"/>
    <col min="71" max="71" width="13.7109375" style="56" customWidth="1"/>
    <col min="72" max="73" width="13.140625" style="56" bestFit="1" customWidth="1"/>
    <col min="74" max="74" width="13.140625" style="56" customWidth="1"/>
    <col min="75" max="82" width="13.42578125" style="56" customWidth="1"/>
    <col min="83" max="86" width="14.28515625" style="56" customWidth="1"/>
    <col min="87" max="87" width="15" style="56" customWidth="1"/>
    <col min="88" max="89" width="15.140625" style="56" customWidth="1"/>
    <col min="90" max="91" width="13.140625" style="56" bestFit="1" customWidth="1"/>
    <col min="92" max="93" width="13.28515625" style="56" bestFit="1" customWidth="1"/>
    <col min="94" max="97" width="17" style="56" bestFit="1" customWidth="1"/>
    <col min="98" max="98" width="18.140625" style="56" bestFit="1" customWidth="1"/>
    <col min="99" max="99" width="14.7109375" style="56" customWidth="1"/>
    <col min="100" max="110" width="19.5703125" style="56" customWidth="1"/>
    <col min="111" max="111" width="17.85546875" style="56" customWidth="1"/>
    <col min="112" max="113" width="18.140625" style="56" customWidth="1"/>
    <col min="114" max="114" width="14.5703125" style="56" customWidth="1"/>
    <col min="115" max="115" width="15.7109375" style="56" customWidth="1"/>
    <col min="116" max="118" width="13.85546875" style="56" customWidth="1"/>
    <col min="119" max="126" width="13.140625" style="56" bestFit="1" customWidth="1"/>
    <col min="127" max="16384" width="11.5703125" style="56"/>
  </cols>
  <sheetData>
    <row r="1" spans="2:126" ht="4.5" customHeight="1" x14ac:dyDescent="0.25">
      <c r="CE1" s="56" t="s">
        <v>95</v>
      </c>
    </row>
    <row r="2" spans="2:126" x14ac:dyDescent="0.25">
      <c r="CV2" s="25"/>
      <c r="CW2" s="25"/>
      <c r="CX2" s="25"/>
      <c r="CY2" s="25"/>
      <c r="CZ2" s="25"/>
      <c r="DA2" s="25"/>
      <c r="DB2" s="25"/>
      <c r="DC2" s="25"/>
      <c r="DD2" s="25"/>
      <c r="DE2" s="25"/>
      <c r="DF2" s="25"/>
    </row>
    <row r="3" spans="2:126" x14ac:dyDescent="0.25">
      <c r="B3" s="57"/>
      <c r="C3" s="57"/>
      <c r="D3" s="119" t="s">
        <v>16</v>
      </c>
      <c r="E3" s="119"/>
      <c r="F3" s="119"/>
      <c r="G3" s="119"/>
      <c r="H3" s="119"/>
      <c r="I3" s="119"/>
      <c r="J3" s="119"/>
      <c r="K3" s="119"/>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26" x14ac:dyDescent="0.25">
      <c r="B4" s="57"/>
      <c r="C4" s="57"/>
      <c r="D4" s="115" t="s">
        <v>33</v>
      </c>
      <c r="E4" s="115"/>
      <c r="F4" s="115"/>
      <c r="G4" s="115"/>
      <c r="H4" s="115"/>
      <c r="I4" s="115"/>
      <c r="J4" s="115"/>
      <c r="K4" s="115"/>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26" x14ac:dyDescent="0.25">
      <c r="B5" s="58"/>
      <c r="C5" s="58"/>
      <c r="D5" s="115" t="s">
        <v>122</v>
      </c>
      <c r="E5" s="115"/>
      <c r="F5" s="115"/>
      <c r="G5" s="115"/>
      <c r="H5" s="115"/>
      <c r="I5" s="115"/>
      <c r="J5" s="115"/>
      <c r="K5" s="115"/>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26" x14ac:dyDescent="0.25">
      <c r="D6" s="116" t="s">
        <v>34</v>
      </c>
      <c r="E6" s="116"/>
      <c r="F6" s="116"/>
      <c r="G6" s="116"/>
      <c r="H6" s="116"/>
      <c r="I6" s="116"/>
      <c r="J6" s="116"/>
      <c r="K6" s="116"/>
    </row>
    <row r="7" spans="2:126" x14ac:dyDescent="0.25">
      <c r="D7" s="113" t="s">
        <v>19</v>
      </c>
      <c r="E7" s="113"/>
      <c r="F7" s="51"/>
      <c r="G7" s="51"/>
      <c r="H7" s="51"/>
      <c r="I7" s="51"/>
      <c r="J7" s="51"/>
      <c r="K7" s="51"/>
    </row>
    <row r="9" spans="2:126" x14ac:dyDescent="0.25">
      <c r="B9" s="60"/>
      <c r="C9" s="60"/>
      <c r="D9" s="118" t="s">
        <v>13</v>
      </c>
      <c r="E9" s="118"/>
      <c r="F9" s="118"/>
      <c r="G9" s="118"/>
      <c r="H9" s="118"/>
      <c r="I9" s="118"/>
      <c r="J9" s="118"/>
      <c r="K9" s="118"/>
      <c r="L9" s="118"/>
      <c r="M9" s="118"/>
      <c r="N9" s="118"/>
      <c r="O9" s="118"/>
      <c r="P9" s="118" t="s">
        <v>14</v>
      </c>
      <c r="Q9" s="118"/>
      <c r="R9" s="118"/>
      <c r="S9" s="118"/>
      <c r="T9" s="118"/>
      <c r="U9" s="118"/>
      <c r="V9" s="118"/>
      <c r="W9" s="118"/>
      <c r="X9" s="118"/>
      <c r="Y9" s="118"/>
      <c r="Z9" s="118"/>
      <c r="AA9" s="118"/>
      <c r="AB9" s="118" t="s">
        <v>15</v>
      </c>
      <c r="AC9" s="118"/>
      <c r="AD9" s="118"/>
      <c r="AE9" s="118"/>
      <c r="AF9" s="118"/>
      <c r="AG9" s="118"/>
      <c r="AH9" s="118"/>
      <c r="AI9" s="118"/>
      <c r="AJ9" s="118"/>
      <c r="AK9" s="118"/>
      <c r="AL9" s="118"/>
      <c r="AM9" s="118"/>
      <c r="AN9" s="118" t="s">
        <v>67</v>
      </c>
      <c r="AO9" s="118"/>
      <c r="AP9" s="118"/>
      <c r="AQ9" s="118"/>
      <c r="AR9" s="118"/>
      <c r="AS9" s="118"/>
      <c r="AT9" s="118"/>
      <c r="AU9" s="118"/>
      <c r="AV9" s="118"/>
      <c r="AW9" s="118"/>
      <c r="AX9" s="118"/>
      <c r="AY9" s="118"/>
      <c r="AZ9" s="118" t="s">
        <v>84</v>
      </c>
      <c r="BA9" s="118"/>
      <c r="BB9" s="118"/>
      <c r="BC9" s="118"/>
      <c r="BD9" s="118"/>
      <c r="BE9" s="118"/>
      <c r="BF9" s="118"/>
      <c r="BG9" s="118"/>
      <c r="BH9" s="118"/>
      <c r="BI9" s="118"/>
      <c r="BJ9" s="118"/>
      <c r="BK9" s="118"/>
      <c r="BL9" s="117" t="s">
        <v>87</v>
      </c>
      <c r="BM9" s="117"/>
      <c r="BN9" s="117"/>
      <c r="BO9" s="117"/>
      <c r="BP9" s="117"/>
      <c r="BQ9" s="117"/>
      <c r="BR9" s="117"/>
      <c r="BS9" s="117"/>
      <c r="BT9" s="117"/>
      <c r="BU9" s="117"/>
      <c r="BV9" s="117"/>
      <c r="BW9" s="117"/>
      <c r="BX9" s="121" t="s">
        <v>93</v>
      </c>
      <c r="BY9" s="121"/>
      <c r="BZ9" s="121"/>
      <c r="CA9" s="121"/>
      <c r="CB9" s="121"/>
      <c r="CC9" s="121"/>
      <c r="CD9" s="121"/>
      <c r="CE9" s="121"/>
      <c r="CF9" s="121"/>
      <c r="CG9" s="121"/>
      <c r="CH9" s="121"/>
      <c r="CI9" s="121"/>
      <c r="CJ9" s="110" t="s">
        <v>107</v>
      </c>
      <c r="CK9" s="111"/>
      <c r="CL9" s="111"/>
      <c r="CM9" s="111"/>
      <c r="CN9" s="111"/>
      <c r="CO9" s="111"/>
      <c r="CP9" s="111"/>
      <c r="CQ9" s="111"/>
      <c r="CR9" s="111"/>
      <c r="CS9" s="111"/>
      <c r="CT9" s="111"/>
      <c r="CU9" s="111"/>
      <c r="CV9" s="110" t="s">
        <v>116</v>
      </c>
      <c r="CW9" s="111"/>
      <c r="CX9" s="111"/>
      <c r="CY9" s="111"/>
      <c r="CZ9" s="111"/>
      <c r="DA9" s="111"/>
      <c r="DB9" s="111"/>
      <c r="DC9" s="111"/>
      <c r="DD9" s="111"/>
      <c r="DE9" s="111"/>
      <c r="DF9" s="111"/>
      <c r="DG9" s="111"/>
      <c r="DH9" s="107" t="s">
        <v>119</v>
      </c>
      <c r="DI9" s="108"/>
      <c r="DJ9" s="108"/>
      <c r="DK9" s="108"/>
      <c r="DL9" s="108"/>
      <c r="DM9" s="108"/>
      <c r="DN9" s="108"/>
      <c r="DO9" s="108"/>
      <c r="DP9" s="108"/>
      <c r="DQ9" s="108"/>
      <c r="DR9" s="108"/>
      <c r="DS9" s="108"/>
      <c r="DT9" s="107" t="s">
        <v>120</v>
      </c>
      <c r="DU9" s="108"/>
      <c r="DV9" s="108"/>
    </row>
    <row r="10" spans="2:126" ht="17.25" x14ac:dyDescent="0.25">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c r="DL10" s="91" t="s">
        <v>9</v>
      </c>
      <c r="DM10" s="92" t="s">
        <v>11</v>
      </c>
      <c r="DN10" s="93" t="s">
        <v>1</v>
      </c>
      <c r="DO10" s="94" t="s">
        <v>12</v>
      </c>
      <c r="DP10" s="95" t="s">
        <v>2</v>
      </c>
      <c r="DQ10" s="97" t="s">
        <v>3</v>
      </c>
      <c r="DR10" s="98" t="s">
        <v>4</v>
      </c>
      <c r="DS10" s="99" t="s">
        <v>5</v>
      </c>
      <c r="DT10" s="100" t="s">
        <v>10</v>
      </c>
      <c r="DU10" s="101" t="s">
        <v>0</v>
      </c>
      <c r="DV10" s="102" t="s">
        <v>7</v>
      </c>
    </row>
    <row r="11" spans="2:126" x14ac:dyDescent="0.25">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c r="DL11" s="27">
        <v>806066.69600999996</v>
      </c>
      <c r="DM11" s="27">
        <v>820101.30660999997</v>
      </c>
      <c r="DN11" s="27">
        <v>834249.29495999997</v>
      </c>
      <c r="DO11" s="27">
        <v>845083.06937000004</v>
      </c>
      <c r="DP11" s="27">
        <v>861896.40840999992</v>
      </c>
      <c r="DQ11" s="27">
        <v>876296.80029000004</v>
      </c>
      <c r="DR11" s="27">
        <v>889609.52364999999</v>
      </c>
      <c r="DS11" s="27">
        <v>904050.57919000008</v>
      </c>
      <c r="DT11" s="27">
        <v>914651.83259999985</v>
      </c>
      <c r="DU11" s="27">
        <v>928125.86560000002</v>
      </c>
      <c r="DV11" s="27">
        <v>929306.62844</v>
      </c>
    </row>
    <row r="12" spans="2:126" x14ac:dyDescent="0.25">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c r="DL12" s="29">
        <v>35905.055639999999</v>
      </c>
      <c r="DM12" s="29">
        <v>32016.118260000003</v>
      </c>
      <c r="DN12" s="29">
        <v>30653.88681</v>
      </c>
      <c r="DO12" s="29">
        <v>25332.727749999998</v>
      </c>
      <c r="DP12" s="29">
        <v>34066.210290000003</v>
      </c>
      <c r="DQ12" s="29">
        <v>42084.801100000004</v>
      </c>
      <c r="DR12" s="29">
        <v>55418.171110000003</v>
      </c>
      <c r="DS12" s="29">
        <v>68171.25095999999</v>
      </c>
      <c r="DT12" s="29">
        <v>87856.011790000004</v>
      </c>
      <c r="DU12" s="29">
        <v>79577.217099999994</v>
      </c>
      <c r="DV12" s="29">
        <v>53924.045229999996</v>
      </c>
    </row>
    <row r="13" spans="2:126" x14ac:dyDescent="0.25">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c r="DL13" s="29">
        <v>762828.59412999998</v>
      </c>
      <c r="DM13" s="29">
        <v>779560.38477999996</v>
      </c>
      <c r="DN13" s="29">
        <v>794514.15850000002</v>
      </c>
      <c r="DO13" s="29">
        <v>809423.64312000002</v>
      </c>
      <c r="DP13" s="29">
        <v>809647.69903999998</v>
      </c>
      <c r="DQ13" s="29">
        <v>811809.14535999997</v>
      </c>
      <c r="DR13" s="29">
        <v>813216.83798000007</v>
      </c>
      <c r="DS13" s="29">
        <v>811679.26594000007</v>
      </c>
      <c r="DT13" s="29">
        <v>807862.55667999992</v>
      </c>
      <c r="DU13" s="29">
        <v>829241.19291999994</v>
      </c>
      <c r="DV13" s="29">
        <v>859230.31096999999</v>
      </c>
    </row>
    <row r="14" spans="2:126" x14ac:dyDescent="0.25">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c r="DL14" s="29">
        <v>7333.0462400000006</v>
      </c>
      <c r="DM14" s="29">
        <v>8524.80357</v>
      </c>
      <c r="DN14" s="29">
        <v>9081.2496499999997</v>
      </c>
      <c r="DO14" s="29">
        <v>10326.6985</v>
      </c>
      <c r="DP14" s="29">
        <v>18182.499079999998</v>
      </c>
      <c r="DQ14" s="29">
        <v>22402.85383</v>
      </c>
      <c r="DR14" s="29">
        <v>20974.51456</v>
      </c>
      <c r="DS14" s="29">
        <v>24200.062289999998</v>
      </c>
      <c r="DT14" s="29">
        <v>18933.26413</v>
      </c>
      <c r="DU14" s="29">
        <v>19307.455579999998</v>
      </c>
      <c r="DV14" s="29">
        <v>16152.27224</v>
      </c>
    </row>
    <row r="15" spans="2:126" x14ac:dyDescent="0.25">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c r="DL15" s="27">
        <v>1163.374</v>
      </c>
      <c r="DM15" s="27">
        <v>1449.5461399999999</v>
      </c>
      <c r="DN15" s="27">
        <v>1721.14986</v>
      </c>
      <c r="DO15" s="27">
        <v>6832.4276799999998</v>
      </c>
      <c r="DP15" s="27">
        <v>8127.7705400000004</v>
      </c>
      <c r="DQ15" s="27">
        <v>8909.042019999999</v>
      </c>
      <c r="DR15" s="27">
        <v>10064.902119999999</v>
      </c>
      <c r="DS15" s="27">
        <v>0</v>
      </c>
      <c r="DT15" s="27">
        <v>930.00701000000004</v>
      </c>
      <c r="DU15" s="27">
        <v>2203.2033999999999</v>
      </c>
      <c r="DV15" s="27">
        <v>4797.8930700000001</v>
      </c>
    </row>
    <row r="16" spans="2:126" x14ac:dyDescent="0.25">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c r="DL16" s="31">
        <v>807230.07001000002</v>
      </c>
      <c r="DM16" s="31">
        <v>821550.85274999996</v>
      </c>
      <c r="DN16" s="31">
        <v>835970.44481999998</v>
      </c>
      <c r="DO16" s="31">
        <v>851915.49705000001</v>
      </c>
      <c r="DP16" s="31">
        <v>870024.17894999997</v>
      </c>
      <c r="DQ16" s="31">
        <v>885205.84231000009</v>
      </c>
      <c r="DR16" s="31">
        <v>899674.42576999997</v>
      </c>
      <c r="DS16" s="31">
        <v>904050.57919000008</v>
      </c>
      <c r="DT16" s="31">
        <v>915581.83960999991</v>
      </c>
      <c r="DU16" s="31">
        <v>930329.06900000002</v>
      </c>
      <c r="DV16" s="31">
        <v>934104.52151000011</v>
      </c>
    </row>
    <row r="17" spans="2:126" x14ac:dyDescent="0.25">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c r="DL17" s="27">
        <v>0</v>
      </c>
      <c r="DM17" s="27">
        <v>0</v>
      </c>
      <c r="DN17" s="27">
        <v>0</v>
      </c>
      <c r="DO17" s="27">
        <v>0</v>
      </c>
      <c r="DP17" s="27">
        <v>0</v>
      </c>
      <c r="DQ17" s="27">
        <v>0</v>
      </c>
      <c r="DR17" s="27">
        <v>0</v>
      </c>
      <c r="DS17" s="27">
        <v>0</v>
      </c>
      <c r="DT17" s="27">
        <v>0</v>
      </c>
      <c r="DU17" s="27">
        <v>0</v>
      </c>
      <c r="DV17" s="27">
        <v>0</v>
      </c>
    </row>
    <row r="18" spans="2:126" x14ac:dyDescent="0.25">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c r="DL18" s="27">
        <v>3315.8494700000001</v>
      </c>
      <c r="DM18" s="27">
        <v>2873.30141</v>
      </c>
      <c r="DN18" s="27">
        <v>2890.3014900000003</v>
      </c>
      <c r="DO18" s="27">
        <v>2901.4787299999998</v>
      </c>
      <c r="DP18" s="27">
        <v>6386.0285800000001</v>
      </c>
      <c r="DQ18" s="27">
        <v>6191.85257</v>
      </c>
      <c r="DR18" s="27">
        <v>5908.2390300000006</v>
      </c>
      <c r="DS18" s="27">
        <v>7094.8401699999995</v>
      </c>
      <c r="DT18" s="27">
        <v>3819.4477200000001</v>
      </c>
      <c r="DU18" s="27">
        <v>4731.3459899999998</v>
      </c>
      <c r="DV18" s="27">
        <v>3605.7817799999998</v>
      </c>
    </row>
    <row r="19" spans="2:126" x14ac:dyDescent="0.25">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c r="DL19" s="29">
        <v>3315.8494700000001</v>
      </c>
      <c r="DM19" s="29">
        <v>2873.30141</v>
      </c>
      <c r="DN19" s="29">
        <v>2890.3014900000003</v>
      </c>
      <c r="DO19" s="29">
        <v>2901.4787299999998</v>
      </c>
      <c r="DP19" s="29">
        <v>6386.0285800000001</v>
      </c>
      <c r="DQ19" s="29">
        <v>6191.85257</v>
      </c>
      <c r="DR19" s="29">
        <v>5908.2390300000006</v>
      </c>
      <c r="DS19" s="29">
        <v>7094.8401699999995</v>
      </c>
      <c r="DT19" s="29">
        <v>3819.4477200000001</v>
      </c>
      <c r="DU19" s="29">
        <v>4731.3459899999998</v>
      </c>
      <c r="DV19" s="29">
        <v>3605.7817799999998</v>
      </c>
    </row>
    <row r="20" spans="2:126" x14ac:dyDescent="0.25">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row>
    <row r="21" spans="2:126" x14ac:dyDescent="0.25">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c r="DL21" s="27">
        <v>18814.676829999997</v>
      </c>
      <c r="DM21" s="27">
        <v>22615.924260000003</v>
      </c>
      <c r="DN21" s="27">
        <v>26575.980190000002</v>
      </c>
      <c r="DO21" s="27">
        <v>30088.804820000001</v>
      </c>
      <c r="DP21" s="27">
        <v>33657.636859999999</v>
      </c>
      <c r="DQ21" s="27">
        <v>37825.692409999996</v>
      </c>
      <c r="DR21" s="27">
        <v>41574.980389999997</v>
      </c>
      <c r="DS21" s="27">
        <v>0</v>
      </c>
      <c r="DT21" s="27">
        <v>3953.1886600000003</v>
      </c>
      <c r="DU21" s="27">
        <v>7403.7848600000007</v>
      </c>
      <c r="DV21" s="27">
        <v>10977.377420000001</v>
      </c>
    </row>
    <row r="22" spans="2:126" x14ac:dyDescent="0.25">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c r="DL22" s="27">
        <v>0</v>
      </c>
      <c r="DM22" s="27">
        <v>0</v>
      </c>
      <c r="DN22" s="27">
        <v>0</v>
      </c>
      <c r="DO22" s="27">
        <v>0</v>
      </c>
      <c r="DP22" s="27">
        <v>0</v>
      </c>
      <c r="DQ22" s="27">
        <v>0</v>
      </c>
      <c r="DR22" s="27">
        <v>0</v>
      </c>
      <c r="DS22" s="27">
        <v>0</v>
      </c>
      <c r="DT22" s="27">
        <v>0</v>
      </c>
      <c r="DU22" s="27">
        <v>0</v>
      </c>
      <c r="DV22" s="27">
        <v>0</v>
      </c>
    </row>
    <row r="23" spans="2:126" x14ac:dyDescent="0.25">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c r="DL23" s="27">
        <v>785099.54371</v>
      </c>
      <c r="DM23" s="27">
        <v>796061.62708000001</v>
      </c>
      <c r="DN23" s="27">
        <v>806504.16313999996</v>
      </c>
      <c r="DO23" s="27">
        <v>818925.21349999995</v>
      </c>
      <c r="DP23" s="27">
        <v>829980.51350999996</v>
      </c>
      <c r="DQ23" s="27">
        <v>841188.29733000009</v>
      </c>
      <c r="DR23" s="27">
        <v>852191.20634999999</v>
      </c>
      <c r="DS23" s="27">
        <v>896955.73901999998</v>
      </c>
      <c r="DT23" s="27">
        <v>907809.20322999998</v>
      </c>
      <c r="DU23" s="27">
        <v>918193.93814999994</v>
      </c>
      <c r="DV23" s="27">
        <v>919521.36231</v>
      </c>
    </row>
    <row r="24" spans="2:126" x14ac:dyDescent="0.25">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c r="DL24" s="27">
        <v>0</v>
      </c>
      <c r="DM24" s="27">
        <v>0</v>
      </c>
      <c r="DN24" s="27">
        <v>0</v>
      </c>
      <c r="DO24" s="27">
        <v>0</v>
      </c>
      <c r="DP24" s="27">
        <v>0</v>
      </c>
      <c r="DQ24" s="27">
        <v>0</v>
      </c>
      <c r="DR24" s="27">
        <v>0</v>
      </c>
      <c r="DS24" s="27">
        <v>0</v>
      </c>
      <c r="DT24" s="27">
        <v>0</v>
      </c>
      <c r="DU24" s="27">
        <v>0</v>
      </c>
      <c r="DV24" s="27">
        <v>0</v>
      </c>
    </row>
    <row r="25" spans="2:126" x14ac:dyDescent="0.25">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c r="DL25" s="31">
        <v>807230.07001000014</v>
      </c>
      <c r="DM25" s="31">
        <v>821550.85274999996</v>
      </c>
      <c r="DN25" s="31">
        <v>835970.44482000009</v>
      </c>
      <c r="DO25" s="31">
        <v>851915.49705000012</v>
      </c>
      <c r="DP25" s="31">
        <v>870024.17895000009</v>
      </c>
      <c r="DQ25" s="31">
        <v>885205.84231000009</v>
      </c>
      <c r="DR25" s="31">
        <v>899674.42576999997</v>
      </c>
      <c r="DS25" s="31">
        <v>904050.57918999996</v>
      </c>
      <c r="DT25" s="31">
        <v>915581.83961000002</v>
      </c>
      <c r="DU25" s="31">
        <v>930329.06900000002</v>
      </c>
      <c r="DV25" s="31">
        <v>934104.52150999987</v>
      </c>
    </row>
    <row r="26" spans="2:126" x14ac:dyDescent="0.25">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26" x14ac:dyDescent="0.25">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26" x14ac:dyDescent="0.25">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26" x14ac:dyDescent="0.25">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26" x14ac:dyDescent="0.25">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26" x14ac:dyDescent="0.25">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26" x14ac:dyDescent="0.25">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25">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25">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25">
      <c r="B35" s="112" t="s">
        <v>79</v>
      </c>
      <c r="C35" s="112"/>
      <c r="D35" s="112"/>
      <c r="E35" s="112"/>
      <c r="F35" s="112"/>
      <c r="G35" s="112"/>
      <c r="H35" s="112"/>
      <c r="I35" s="112"/>
      <c r="J35" s="112"/>
      <c r="K35" s="112"/>
      <c r="L35" s="112"/>
      <c r="M35" s="112"/>
      <c r="N35" s="112"/>
      <c r="O35" s="112"/>
      <c r="P35" s="112"/>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25">
      <c r="B36" s="112" t="s">
        <v>82</v>
      </c>
      <c r="C36" s="112"/>
      <c r="D36" s="112"/>
      <c r="E36" s="112"/>
      <c r="F36" s="112"/>
      <c r="G36" s="112"/>
      <c r="H36" s="112"/>
      <c r="I36" s="112"/>
      <c r="J36" s="112"/>
      <c r="K36" s="112"/>
      <c r="L36" s="112"/>
      <c r="M36" s="112"/>
      <c r="N36" s="112"/>
      <c r="O36" s="112"/>
      <c r="P36" s="112"/>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25">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25">
      <c r="B38" s="112" t="s">
        <v>96</v>
      </c>
      <c r="C38" s="112"/>
      <c r="D38" s="112"/>
      <c r="E38" s="112"/>
      <c r="F38" s="112"/>
      <c r="G38" s="112"/>
      <c r="H38" s="112"/>
      <c r="I38" s="112"/>
      <c r="J38" s="112"/>
      <c r="K38" s="112"/>
      <c r="L38" s="112"/>
      <c r="M38" s="112"/>
      <c r="N38" s="112"/>
      <c r="O38" s="112"/>
      <c r="P38" s="112"/>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25">
      <c r="B39" s="112" t="s">
        <v>111</v>
      </c>
      <c r="C39" s="112"/>
      <c r="D39" s="112"/>
      <c r="E39" s="112"/>
      <c r="F39" s="112"/>
      <c r="G39" s="112"/>
      <c r="H39" s="112"/>
      <c r="I39" s="112"/>
      <c r="J39" s="112"/>
      <c r="K39" s="112"/>
      <c r="L39" s="112"/>
      <c r="M39" s="112"/>
      <c r="N39" s="112"/>
      <c r="O39" s="112"/>
      <c r="P39" s="112"/>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25">
      <c r="B40" s="120" t="s">
        <v>117</v>
      </c>
      <c r="C40" s="120"/>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25">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25">
      <c r="CV42" s="17"/>
      <c r="CW42" s="17"/>
      <c r="CX42" s="17"/>
      <c r="CY42" s="17"/>
      <c r="CZ42" s="17"/>
      <c r="DA42" s="17"/>
      <c r="DB42" s="17"/>
      <c r="DC42" s="17"/>
      <c r="DD42" s="17"/>
      <c r="DE42" s="17"/>
      <c r="DF42" s="17"/>
    </row>
    <row r="43" spans="2:110" x14ac:dyDescent="0.25">
      <c r="CV43" s="17"/>
      <c r="CW43" s="17"/>
      <c r="CX43" s="17"/>
      <c r="CY43" s="17"/>
      <c r="CZ43" s="17"/>
      <c r="DA43" s="17"/>
      <c r="DB43" s="17"/>
      <c r="DC43" s="17"/>
      <c r="DD43" s="17"/>
      <c r="DE43" s="17"/>
      <c r="DF43" s="17"/>
    </row>
    <row r="44" spans="2:110" x14ac:dyDescent="0.25">
      <c r="CV44" s="17"/>
      <c r="CW44" s="17"/>
      <c r="CX44" s="17"/>
      <c r="CY44" s="17"/>
      <c r="CZ44" s="17"/>
      <c r="DA44" s="17"/>
      <c r="DB44" s="17"/>
      <c r="DC44" s="17"/>
      <c r="DD44" s="17"/>
      <c r="DE44" s="17"/>
      <c r="DF44" s="17"/>
    </row>
    <row r="45" spans="2:110" x14ac:dyDescent="0.25">
      <c r="CV45" s="17"/>
      <c r="CW45" s="17"/>
      <c r="CX45" s="17"/>
      <c r="CY45" s="17"/>
      <c r="CZ45" s="17"/>
      <c r="DA45" s="17"/>
      <c r="DB45" s="17"/>
      <c r="DC45" s="17"/>
      <c r="DD45" s="17"/>
      <c r="DE45" s="17"/>
      <c r="DF45" s="17"/>
    </row>
    <row r="46" spans="2:110" x14ac:dyDescent="0.25">
      <c r="CV46" s="17"/>
      <c r="CW46" s="17"/>
      <c r="CX46" s="17"/>
      <c r="CY46" s="17"/>
      <c r="CZ46" s="17"/>
      <c r="DA46" s="17"/>
      <c r="DB46" s="17"/>
      <c r="DC46" s="17"/>
      <c r="DD46" s="17"/>
      <c r="DE46" s="17"/>
      <c r="DF46" s="17"/>
    </row>
    <row r="47" spans="2:110" x14ac:dyDescent="0.25">
      <c r="CV47" s="17"/>
      <c r="CW47" s="17"/>
      <c r="CX47" s="17"/>
      <c r="CY47" s="17"/>
      <c r="CZ47" s="17"/>
      <c r="DA47" s="17"/>
      <c r="DB47" s="17"/>
      <c r="DC47" s="17"/>
      <c r="DD47" s="17"/>
      <c r="DE47" s="17"/>
      <c r="DF47" s="17"/>
    </row>
  </sheetData>
  <mergeCells count="21">
    <mergeCell ref="DT9:DV9"/>
    <mergeCell ref="CV9:DG9"/>
    <mergeCell ref="CJ9:CU9"/>
    <mergeCell ref="B39:P39"/>
    <mergeCell ref="BX9:CI9"/>
    <mergeCell ref="DH9:DS9"/>
    <mergeCell ref="B40:C40"/>
    <mergeCell ref="B35:P35"/>
    <mergeCell ref="B36:P36"/>
    <mergeCell ref="BL9:BW9"/>
    <mergeCell ref="AN9:AY9"/>
    <mergeCell ref="AB9:AM9"/>
    <mergeCell ref="D9:O9"/>
    <mergeCell ref="P9:AA9"/>
    <mergeCell ref="AZ9:BK9"/>
    <mergeCell ref="B38:P38"/>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2024-05-07T15:50:34Z</dcterms:modified>
</cp:coreProperties>
</file>