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varo.jaramillo\OneDrive - COSEDE\Documentos\COSEDE - Riesgos\Información\Fondos\Septiembre 2023\"/>
    </mc:Choice>
  </mc:AlternateContent>
  <bookViews>
    <workbookView xWindow="0" yWindow="0" windowWidth="20490" windowHeight="7755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2" l="1"/>
  <c r="P25" i="14"/>
  <c r="P13" i="14"/>
  <c r="P14" i="14"/>
  <c r="P15" i="14"/>
  <c r="P16" i="14"/>
  <c r="P17" i="14"/>
  <c r="P18" i="14"/>
  <c r="P19" i="14"/>
  <c r="P20" i="14"/>
  <c r="P21" i="14"/>
  <c r="P22" i="14"/>
  <c r="P23" i="14"/>
  <c r="P24" i="14"/>
  <c r="P13" i="12" l="1"/>
  <c r="P14" i="12"/>
  <c r="P15" i="12"/>
  <c r="P16" i="12"/>
  <c r="P17" i="12"/>
</calcChain>
</file>

<file path=xl/sharedStrings.xml><?xml version="1.0" encoding="utf-8"?>
<sst xmlns="http://schemas.openxmlformats.org/spreadsheetml/2006/main" count="107" uniqueCount="45">
  <si>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</si>
  <si>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</si>
  <si>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</si>
  <si>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</si>
  <si>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</si>
  <si>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</si>
  <si>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</si>
  <si>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</si>
  <si>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</si>
  <si>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</si>
  <si>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</si>
  <si>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</si>
  <si>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</si>
  <si>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</si>
  <si>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</si>
  <si>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</si>
  <si>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</si>
  <si>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</si>
  <si>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</si>
  <si>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</si>
  <si>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</si>
  <si>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</si>
  <si>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</si>
  <si>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</si>
  <si>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</si>
  <si>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</si>
  <si>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</si>
  <si>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</si>
  <si>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</si>
  <si>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</si>
  <si>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</si>
  <si>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</si>
  <si>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</si>
  <si>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</si>
  <si>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</si>
  <si>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</si>
  <si>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</si>
  <si>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</si>
  <si>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</si>
  <si>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</si>
  <si>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</si>
  <si>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</si>
  <si>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(1) El artículo  334 del Código Orgánico Monetario y Financiero establece que se constituirán los  siguientes fideicomisos independientes:
                             1, Fideicomiso del Fondo de Liquidez de las entidades del Sector Financiero Privado; y,
                            2,  Fideicomiso  del  Fondo  de  Liquidez  de  las  entidades  del  Sector  Financiero  Popular  y  Solidario,
(2) En octubre de 2016 se constituye el Fideicomiso del Fondo de Liquidez del Sector Financiero Popular y Solidario, con la parte proporcional a asociaciones mutualistas de ahorro y crédito para la vivienda del Fondo de Liquidez del Sistema Financiero Ecuatoriano,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</si>
  <si>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septiembre de 2023)</t>
    </r>
  </si>
  <si>
    <t>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</si>
</sst>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FFFF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FAC46"/>
        <bgColor rgb="FF8FC56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auto="1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0" fillId="6" borderId="0" applyBorder="0" applyAlignment="0" applyProtection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3" fillId="2" borderId="0" xfId="0" applyFont="1" applyFill="1"/>
    <xf numFmtId="0" fontId="18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1" xfId="0" quotePrefix="1" applyFill="1" applyBorder="1" applyAlignment="1">
      <alignment horizontal="left"/>
    </xf>
    <xf numFmtId="0" fontId="0" fillId="2" borderId="1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2" xfId="0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19" fillId="2" borderId="0" xfId="0" applyFont="1" applyFill="1"/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166" fontId="0" fillId="2" borderId="1" xfId="2" applyNumberFormat="1" applyFont="1" applyFill="1" applyBorder="1"/>
    <xf numFmtId="10" fontId="0" fillId="2" borderId="1" xfId="2" applyNumberFormat="1" applyFont="1" applyFill="1" applyBorder="1"/>
    <xf numFmtId="165" fontId="0" fillId="2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165" fontId="0" fillId="2" borderId="1" xfId="1" applyNumberFormat="1" applyFont="1" applyFill="1" applyBorder="1" applyAlignment="1">
      <alignment wrapText="1"/>
    </xf>
    <xf numFmtId="3" fontId="17" fillId="2" borderId="1" xfId="0" applyNumberFormat="1" applyFont="1" applyFill="1" applyBorder="1" applyAlignment="1">
      <alignment horizontal="right"/>
    </xf>
    <xf numFmtId="3" fontId="17" fillId="2" borderId="1" xfId="0" applyNumberFormat="1" applyFont="1" applyFill="1" applyBorder="1" applyAlignment="1">
      <alignment horizontal="right" wrapText="1"/>
    </xf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17" fontId="2" fillId="4" borderId="1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9" fontId="0" fillId="2" borderId="0" xfId="2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4" fontId="0" fillId="2" borderId="0" xfId="0" applyNumberFormat="1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3" fillId="5" borderId="1" xfId="0" quotePrefix="1" applyFont="1" applyFill="1" applyBorder="1" applyAlignment="1">
      <alignment horizontal="left"/>
    </xf>
    <xf numFmtId="0" fontId="7" fillId="0" borderId="1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3" xfId="0" applyFont="1" applyFill="1" applyBorder="1" applyAlignment="1">
      <alignment horizontal="center" vertical="center" textRotation="90"/>
    </xf>
    <xf numFmtId="0" fontId="2" fillId="4" borderId="0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1" xfId="0" applyNumberFormat="1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</cellXfs>
  <cellStyles count="8">
    <cellStyle name="Hipervínculo" xfId="3" builtinId="8"/>
    <cellStyle name="Millares" xfId="1" builtinId="3"/>
    <cellStyle name="Millares 2" xfId="5"/>
    <cellStyle name="Millares 3" xfId="4"/>
    <cellStyle name="Normal" xfId="0" builtinId="0"/>
    <cellStyle name="Normal 2" xfId="6"/>
    <cellStyle name="Porcentaje" xfId="2" builtinId="5"/>
    <cellStyle name="TableStyleLight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152400</xdr:rowOff>
    </xdr:from>
    <xdr:to>
      <xdr:col>3</xdr:col>
      <xdr:colOff>778226</xdr:colOff>
      <xdr:row>5</xdr:row>
      <xdr:rowOff>113235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720" y="152400"/>
          <a:ext cx="1997426" cy="8752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104775</xdr:rowOff>
    </xdr:from>
    <xdr:to>
      <xdr:col>4</xdr:col>
      <xdr:colOff>409575</xdr:colOff>
      <xdr:row>5</xdr:row>
      <xdr:rowOff>114040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04775"/>
          <a:ext cx="2238375" cy="9808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76200</xdr:rowOff>
    </xdr:from>
    <xdr:to>
      <xdr:col>4</xdr:col>
      <xdr:colOff>539131</xdr:colOff>
      <xdr:row>4</xdr:row>
      <xdr:rowOff>133350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76200"/>
          <a:ext cx="2434606" cy="1066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85725</xdr:rowOff>
    </xdr:from>
    <xdr:to>
      <xdr:col>4</xdr:col>
      <xdr:colOff>371475</xdr:colOff>
      <xdr:row>5</xdr:row>
      <xdr:rowOff>94990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85725"/>
          <a:ext cx="2238375" cy="9808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325669</xdr:colOff>
      <xdr:row>5</xdr:row>
      <xdr:rowOff>123825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2325919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C11" sqref="C11:H11"/>
    </sheetView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24.28515625" style="1" customWidth="1"/>
    <col min="9" max="16384" width="11.5703125" style="1"/>
  </cols>
  <sheetData>
    <row r="2" spans="2:9" x14ac:dyDescent="0.25">
      <c r="G2" s="62" t="s">
        <v>43</v>
      </c>
      <c r="H2" s="62"/>
    </row>
    <row r="3" spans="2:9" x14ac:dyDescent="0.25">
      <c r="G3" s="62"/>
      <c r="H3" s="62"/>
    </row>
    <row r="4" spans="2:9" x14ac:dyDescent="0.25">
      <c r="G4" s="62"/>
      <c r="H4" s="62"/>
    </row>
    <row r="5" spans="2:9" x14ac:dyDescent="0.25">
      <c r="G5" s="62"/>
      <c r="H5" s="62"/>
    </row>
    <row r="6" spans="2:9" x14ac:dyDescent="0.25">
      <c r="G6" s="62"/>
      <c r="H6" s="62"/>
    </row>
    <row r="8" spans="2:9" ht="18.75" x14ac:dyDescent="0.3">
      <c r="B8" s="63" t="s">
        <v>38</v>
      </c>
      <c r="C8" s="63"/>
      <c r="D8" s="63"/>
      <c r="E8" s="63"/>
      <c r="F8" s="63"/>
      <c r="G8" s="63"/>
      <c r="H8" s="63"/>
    </row>
    <row r="10" spans="2:9" x14ac:dyDescent="0.25">
      <c r="B10" s="29" t="s">
        <v>25</v>
      </c>
      <c r="C10" s="60" t="s">
        <v>28</v>
      </c>
      <c r="D10" s="60"/>
      <c r="E10" s="60"/>
      <c r="F10" s="60"/>
      <c r="G10" s="60"/>
      <c r="H10" s="60"/>
    </row>
    <row r="11" spans="2:9" x14ac:dyDescent="0.25">
      <c r="B11" s="30" t="s">
        <v>26</v>
      </c>
      <c r="C11" s="61" t="s">
        <v>0</v>
      </c>
      <c r="D11" s="61"/>
      <c r="E11" s="61"/>
      <c r="F11" s="61"/>
      <c r="G11" s="61"/>
      <c r="H11" s="61"/>
    </row>
    <row r="12" spans="2:9" x14ac:dyDescent="0.25">
      <c r="B12" s="30" t="s">
        <v>27</v>
      </c>
      <c r="C12" s="61" t="s">
        <v>22</v>
      </c>
      <c r="D12" s="61"/>
      <c r="E12" s="61"/>
      <c r="F12" s="61"/>
      <c r="G12" s="61"/>
      <c r="H12" s="61"/>
    </row>
    <row r="13" spans="2:9" x14ac:dyDescent="0.25">
      <c r="B13" s="31"/>
    </row>
    <row r="14" spans="2:9" x14ac:dyDescent="0.25">
      <c r="B14" s="29" t="s">
        <v>30</v>
      </c>
      <c r="C14" s="60" t="s">
        <v>29</v>
      </c>
      <c r="D14" s="60"/>
      <c r="E14" s="60"/>
      <c r="F14" s="60"/>
      <c r="G14" s="60"/>
      <c r="H14" s="60"/>
    </row>
    <row r="15" spans="2:9" x14ac:dyDescent="0.25">
      <c r="B15" s="30" t="s">
        <v>31</v>
      </c>
      <c r="C15" s="61" t="s">
        <v>0</v>
      </c>
      <c r="D15" s="61"/>
      <c r="E15" s="61"/>
      <c r="F15" s="61"/>
      <c r="G15" s="61"/>
      <c r="H15" s="61"/>
      <c r="I15" s="32"/>
    </row>
    <row r="16" spans="2:9" x14ac:dyDescent="0.25">
      <c r="B16" s="30" t="s">
        <v>32</v>
      </c>
      <c r="C16" s="61" t="s">
        <v>22</v>
      </c>
      <c r="D16" s="61"/>
      <c r="E16" s="61"/>
      <c r="F16" s="61"/>
      <c r="G16" s="61"/>
      <c r="H16" s="61"/>
      <c r="I16" s="32"/>
    </row>
    <row r="17" spans="2:2" x14ac:dyDescent="0.25">
      <c r="B17" s="31"/>
    </row>
    <row r="18" spans="2:2" x14ac:dyDescent="0.25">
      <c r="B18" s="26"/>
    </row>
    <row r="19" spans="2:2" x14ac:dyDescent="0.25">
      <c r="B19" s="25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2"/>
  <sheetViews>
    <sheetView topLeftCell="B1" zoomScale="80" zoomScaleNormal="80" workbookViewId="0"/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1" width="17.85546875" style="1" bestFit="1" customWidth="1"/>
    <col min="12" max="12" width="17.85546875" style="53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5"/>
      <c r="C3" s="15"/>
      <c r="E3" s="17"/>
      <c r="F3" s="68" t="s">
        <v>1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75" x14ac:dyDescent="0.25">
      <c r="B4" s="17"/>
      <c r="C4" s="17"/>
      <c r="E4" s="72" t="s">
        <v>21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36"/>
    </row>
    <row r="5" spans="2:17" x14ac:dyDescent="0.25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25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25">
      <c r="D7" s="71" t="s">
        <v>3</v>
      </c>
      <c r="E7" s="71"/>
      <c r="F7" s="37"/>
      <c r="G7" s="37"/>
      <c r="H7" s="37"/>
      <c r="I7" s="37"/>
      <c r="J7" s="37"/>
      <c r="K7" s="37"/>
    </row>
    <row r="9" spans="2:17" x14ac:dyDescent="0.25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52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ht="15" customHeight="1" x14ac:dyDescent="0.25">
      <c r="B11" s="73" t="s">
        <v>18</v>
      </c>
      <c r="C11" s="45">
        <v>2009</v>
      </c>
      <c r="D11" s="41"/>
      <c r="E11" s="41">
        <v>416838848.30000001</v>
      </c>
      <c r="F11" s="41">
        <v>408202733.88</v>
      </c>
      <c r="G11" s="41">
        <v>409321522.79000002</v>
      </c>
      <c r="H11" s="41">
        <v>408557158.66000003</v>
      </c>
      <c r="I11" s="41">
        <v>408496805.94999999</v>
      </c>
      <c r="J11" s="41">
        <v>408807499.43000001</v>
      </c>
      <c r="K11" s="41">
        <v>405491800.95999998</v>
      </c>
      <c r="L11" s="54">
        <v>414606144.57999998</v>
      </c>
      <c r="M11" s="41">
        <v>417732921.05000001</v>
      </c>
      <c r="N11" s="41">
        <v>416683325.22000003</v>
      </c>
      <c r="O11" s="41">
        <v>421622477.85000002</v>
      </c>
      <c r="P11" s="43"/>
    </row>
    <row r="12" spans="2:17" x14ac:dyDescent="0.25">
      <c r="B12" s="74"/>
      <c r="C12" s="45">
        <v>2010</v>
      </c>
      <c r="D12" s="41">
        <v>474208398.44999999</v>
      </c>
      <c r="E12" s="41">
        <v>484641479.30000001</v>
      </c>
      <c r="F12" s="41">
        <v>490915470.47000003</v>
      </c>
      <c r="G12" s="41">
        <v>495847061.07999998</v>
      </c>
      <c r="H12" s="41">
        <v>503825880.89999998</v>
      </c>
      <c r="I12" s="41">
        <v>509182380.69999999</v>
      </c>
      <c r="J12" s="41">
        <v>513559561.07999998</v>
      </c>
      <c r="K12" s="41">
        <v>516987703.69</v>
      </c>
      <c r="L12" s="54">
        <v>520280179.20999998</v>
      </c>
      <c r="M12" s="41">
        <v>524636159.93000001</v>
      </c>
      <c r="N12" s="41">
        <v>526916715.27999997</v>
      </c>
      <c r="O12" s="41">
        <v>531371845.89999998</v>
      </c>
      <c r="P12" s="43"/>
    </row>
    <row r="13" spans="2:17" x14ac:dyDescent="0.25">
      <c r="B13" s="74"/>
      <c r="C13" s="45">
        <v>2011</v>
      </c>
      <c r="D13" s="41">
        <v>593745042.26999998</v>
      </c>
      <c r="E13" s="41">
        <v>594367975.10000002</v>
      </c>
      <c r="F13" s="41">
        <v>594224460.00999999</v>
      </c>
      <c r="G13" s="41">
        <v>607615539.87</v>
      </c>
      <c r="H13" s="41">
        <v>623337732.65999997</v>
      </c>
      <c r="I13" s="41">
        <v>626728614.78999996</v>
      </c>
      <c r="J13" s="41">
        <v>631583900.97000003</v>
      </c>
      <c r="K13" s="41">
        <v>637763481.57000005</v>
      </c>
      <c r="L13" s="54">
        <v>644113093.21000004</v>
      </c>
      <c r="M13" s="41">
        <v>651582444.26999998</v>
      </c>
      <c r="N13" s="41">
        <v>661368893.36000001</v>
      </c>
      <c r="O13" s="41">
        <v>660353634.95000005</v>
      </c>
      <c r="P13" s="43">
        <f t="shared" ref="P13:P24" si="0">L13/L12-1</f>
        <v>0.23801197690834486</v>
      </c>
    </row>
    <row r="14" spans="2:17" x14ac:dyDescent="0.25">
      <c r="B14" s="74"/>
      <c r="C14" s="45">
        <v>2012</v>
      </c>
      <c r="D14" s="41">
        <v>724469078.38</v>
      </c>
      <c r="E14" s="41">
        <v>736737739.55999994</v>
      </c>
      <c r="F14" s="41">
        <v>744138053.67999995</v>
      </c>
      <c r="G14" s="41">
        <v>756839601.71000004</v>
      </c>
      <c r="H14" s="41">
        <v>769458167.55999994</v>
      </c>
      <c r="I14" s="41">
        <v>770244273.76999998</v>
      </c>
      <c r="J14" s="41">
        <v>769224560.29999995</v>
      </c>
      <c r="K14" s="41">
        <v>766233446.33000004</v>
      </c>
      <c r="L14" s="54">
        <v>764904329.38999999</v>
      </c>
      <c r="M14" s="41">
        <v>1197390226.74</v>
      </c>
      <c r="N14" s="41">
        <v>1196543154.49</v>
      </c>
      <c r="O14" s="41">
        <v>1214188938.23</v>
      </c>
      <c r="P14" s="43">
        <f t="shared" si="0"/>
        <v>0.18753109889138431</v>
      </c>
    </row>
    <row r="15" spans="2:17" x14ac:dyDescent="0.25">
      <c r="B15" s="74"/>
      <c r="C15" s="45">
        <v>2013</v>
      </c>
      <c r="D15" s="41">
        <v>1535147426.0899999</v>
      </c>
      <c r="E15" s="41">
        <v>1550765214.96</v>
      </c>
      <c r="F15" s="41">
        <v>1545429060.5799999</v>
      </c>
      <c r="G15" s="41">
        <v>1564132584.3399999</v>
      </c>
      <c r="H15" s="41">
        <v>1570380664.03</v>
      </c>
      <c r="I15" s="41">
        <v>1569627598.6099999</v>
      </c>
      <c r="J15" s="41">
        <v>1578031955.48</v>
      </c>
      <c r="K15" s="41">
        <v>1585565408.9000001</v>
      </c>
      <c r="L15" s="54">
        <v>1595878671.4000001</v>
      </c>
      <c r="M15" s="41">
        <v>1605737047.1099999</v>
      </c>
      <c r="N15" s="41">
        <v>1609552463.02</v>
      </c>
      <c r="O15" s="41">
        <v>1642745777.5999999</v>
      </c>
      <c r="P15" s="43">
        <f t="shared" si="0"/>
        <v>1.0863768318224714</v>
      </c>
    </row>
    <row r="16" spans="2:17" x14ac:dyDescent="0.25">
      <c r="B16" s="74"/>
      <c r="C16" s="45">
        <v>2014</v>
      </c>
      <c r="D16" s="41">
        <v>2036310127.6500001</v>
      </c>
      <c r="E16" s="41">
        <v>2045619431.95</v>
      </c>
      <c r="F16" s="41">
        <v>2031779986.48</v>
      </c>
      <c r="G16" s="41">
        <v>2041856347.3599999</v>
      </c>
      <c r="H16" s="41">
        <v>2054331261.4400001</v>
      </c>
      <c r="I16" s="41">
        <v>2051303071.98</v>
      </c>
      <c r="J16" s="41">
        <v>2068485649.3099999</v>
      </c>
      <c r="K16" s="41">
        <v>2082935979.46</v>
      </c>
      <c r="L16" s="54">
        <v>2099022517.9400001</v>
      </c>
      <c r="M16" s="41">
        <v>2101428674.4400001</v>
      </c>
      <c r="N16" s="41">
        <v>2097033956.23</v>
      </c>
      <c r="O16" s="41">
        <v>2114927889.22</v>
      </c>
      <c r="P16" s="43">
        <f t="shared" si="0"/>
        <v>0.31527700417138371</v>
      </c>
    </row>
    <row r="17" spans="2:18" x14ac:dyDescent="0.25">
      <c r="B17" s="74"/>
      <c r="C17" s="45">
        <v>2015</v>
      </c>
      <c r="D17" s="41">
        <v>2509001265.3000002</v>
      </c>
      <c r="E17" s="41">
        <v>2505276312.9899998</v>
      </c>
      <c r="F17" s="41">
        <v>2467304684.3299999</v>
      </c>
      <c r="G17" s="41">
        <v>2446084190.2199998</v>
      </c>
      <c r="H17" s="41">
        <v>2450157586.8499999</v>
      </c>
      <c r="I17" s="41">
        <v>2391914513.5700002</v>
      </c>
      <c r="J17" s="41">
        <v>2362832558.8299999</v>
      </c>
      <c r="K17" s="41">
        <v>2336584121.6100001</v>
      </c>
      <c r="L17" s="54">
        <v>2311289349.3899999</v>
      </c>
      <c r="M17" s="41">
        <v>2270503336.73</v>
      </c>
      <c r="N17" s="41">
        <v>2240941249.1900001</v>
      </c>
      <c r="O17" s="41">
        <v>2233255684.6900001</v>
      </c>
      <c r="P17" s="43">
        <f t="shared" si="0"/>
        <v>0.10112651466851363</v>
      </c>
    </row>
    <row r="18" spans="2:18" x14ac:dyDescent="0.25">
      <c r="B18" s="74"/>
      <c r="C18" s="45">
        <v>2016</v>
      </c>
      <c r="D18" s="41">
        <v>2238138209.2800002</v>
      </c>
      <c r="E18" s="41">
        <v>2234538935</v>
      </c>
      <c r="F18" s="41">
        <v>2269723955.8400002</v>
      </c>
      <c r="G18" s="41">
        <v>2291611108.3699999</v>
      </c>
      <c r="H18" s="41">
        <v>2326057429.25</v>
      </c>
      <c r="I18" s="41">
        <v>2308935178.2799997</v>
      </c>
      <c r="J18" s="41">
        <v>2312199682.8299999</v>
      </c>
      <c r="K18" s="41">
        <v>2328851482.75</v>
      </c>
      <c r="L18" s="54">
        <v>2359667937.6099997</v>
      </c>
      <c r="M18" s="41">
        <v>2349597173.9400001</v>
      </c>
      <c r="N18" s="41">
        <v>2390351786.7399998</v>
      </c>
      <c r="O18" s="41">
        <v>2390884246.1300001</v>
      </c>
      <c r="P18" s="43">
        <f t="shared" si="0"/>
        <v>2.093142869920972E-2</v>
      </c>
    </row>
    <row r="19" spans="2:18" x14ac:dyDescent="0.25">
      <c r="B19" s="74"/>
      <c r="C19" s="45">
        <v>2017</v>
      </c>
      <c r="D19" s="41">
        <v>2452658492.5799999</v>
      </c>
      <c r="E19" s="41">
        <v>2452658492.5799999</v>
      </c>
      <c r="F19" s="41">
        <v>2490699989.2800002</v>
      </c>
      <c r="G19" s="41">
        <v>2511813713.8600001</v>
      </c>
      <c r="H19" s="41">
        <v>2536719015.2399998</v>
      </c>
      <c r="I19" s="41">
        <v>2498256026.3200002</v>
      </c>
      <c r="J19" s="41">
        <v>2504867146.0300002</v>
      </c>
      <c r="K19" s="41">
        <v>2506072645.5300002</v>
      </c>
      <c r="L19" s="54">
        <v>2490724562.9000001</v>
      </c>
      <c r="M19" s="41">
        <v>2479332987.5</v>
      </c>
      <c r="N19" s="41">
        <v>2475908200.7199998</v>
      </c>
      <c r="O19" s="41">
        <v>2517219136.2199998</v>
      </c>
      <c r="P19" s="43">
        <f t="shared" si="0"/>
        <v>5.5540283105572019E-2</v>
      </c>
    </row>
    <row r="20" spans="2:18" x14ac:dyDescent="0.25">
      <c r="B20" s="74"/>
      <c r="C20" s="45">
        <v>2018</v>
      </c>
      <c r="D20" s="41">
        <v>2588714090.8299999</v>
      </c>
      <c r="E20" s="41">
        <v>2608878974.9400001</v>
      </c>
      <c r="F20" s="41">
        <v>2602795981.8099999</v>
      </c>
      <c r="G20" s="41">
        <v>2643572356.8499999</v>
      </c>
      <c r="H20" s="41">
        <v>2645480593.1799998</v>
      </c>
      <c r="I20" s="41">
        <v>2606782411.1999998</v>
      </c>
      <c r="J20" s="41">
        <v>2602065775.8200002</v>
      </c>
      <c r="K20" s="41">
        <v>2610877949.8699999</v>
      </c>
      <c r="L20" s="54">
        <v>2622163882.5499997</v>
      </c>
      <c r="M20" s="41">
        <v>2621306857.8517456</v>
      </c>
      <c r="N20" s="41">
        <v>2589500920.0700002</v>
      </c>
      <c r="O20" s="41">
        <v>2645825627.1199999</v>
      </c>
      <c r="P20" s="43">
        <f t="shared" si="0"/>
        <v>5.2771519423634006E-2</v>
      </c>
    </row>
    <row r="21" spans="2:18" x14ac:dyDescent="0.25">
      <c r="B21" s="74"/>
      <c r="C21" s="45">
        <v>2019</v>
      </c>
      <c r="D21" s="41">
        <v>2693381395.3200002</v>
      </c>
      <c r="E21" s="41">
        <v>2688684585.0300007</v>
      </c>
      <c r="F21" s="41">
        <v>2694666418</v>
      </c>
      <c r="G21" s="41">
        <v>2733922479.98</v>
      </c>
      <c r="H21" s="41">
        <v>2771549625.3699999</v>
      </c>
      <c r="I21" s="41">
        <v>2745554903.54</v>
      </c>
      <c r="J21" s="41">
        <v>2749177362.2800002</v>
      </c>
      <c r="K21" s="41">
        <v>2755537571.9299998</v>
      </c>
      <c r="L21" s="54">
        <v>2775811373.2600002</v>
      </c>
      <c r="M21" s="41">
        <v>2779347099.1399999</v>
      </c>
      <c r="N21" s="41">
        <v>2775129611.23</v>
      </c>
      <c r="O21" s="41">
        <v>2780213101.8600001</v>
      </c>
      <c r="P21" s="43">
        <f t="shared" si="0"/>
        <v>5.8595685697791611E-2</v>
      </c>
    </row>
    <row r="22" spans="2:18" x14ac:dyDescent="0.25">
      <c r="B22" s="74"/>
      <c r="C22" s="45">
        <v>2020</v>
      </c>
      <c r="D22" s="41">
        <v>2912280052.7800002</v>
      </c>
      <c r="E22" s="46">
        <v>2954201515</v>
      </c>
      <c r="F22" s="41">
        <v>2972276682.77</v>
      </c>
      <c r="G22" s="46">
        <v>2233587398.25</v>
      </c>
      <c r="H22" s="41">
        <v>2220881153.8800001</v>
      </c>
      <c r="I22" s="41">
        <v>2207547321.9200001</v>
      </c>
      <c r="J22" s="41">
        <v>2213771612.6999998</v>
      </c>
      <c r="K22" s="44">
        <v>2226932177.8699999</v>
      </c>
      <c r="L22" s="54">
        <v>2241173913.46</v>
      </c>
      <c r="M22" s="47">
        <v>2259259743.6300001</v>
      </c>
      <c r="N22" s="41">
        <v>2283463655.2600002</v>
      </c>
      <c r="O22" s="41">
        <v>2299810669.79</v>
      </c>
      <c r="P22" s="43">
        <f t="shared" si="0"/>
        <v>-0.19260583228034878</v>
      </c>
    </row>
    <row r="23" spans="2:18" x14ac:dyDescent="0.25">
      <c r="B23" s="74"/>
      <c r="C23" s="59">
        <v>2021</v>
      </c>
      <c r="D23" s="41">
        <v>2349440625.1399999</v>
      </c>
      <c r="E23" s="46">
        <v>2369913051.48</v>
      </c>
      <c r="F23" s="41">
        <v>2363094579.9499998</v>
      </c>
      <c r="G23" s="41">
        <v>2371135197.9499998</v>
      </c>
      <c r="H23" s="41">
        <v>2374810793.23</v>
      </c>
      <c r="I23" s="41">
        <v>2378764275.1300001</v>
      </c>
      <c r="J23" s="41">
        <v>2386709872.5999999</v>
      </c>
      <c r="K23" s="41">
        <v>2395145523.3800001</v>
      </c>
      <c r="L23" s="54">
        <v>2402338403.0500002</v>
      </c>
      <c r="M23" s="54">
        <v>2343003568.9499998</v>
      </c>
      <c r="N23" s="54">
        <v>2359303811.54</v>
      </c>
      <c r="O23" s="54">
        <v>2376151335.1100001</v>
      </c>
      <c r="P23" s="43">
        <f t="shared" si="0"/>
        <v>7.1910746694882288E-2</v>
      </c>
    </row>
    <row r="24" spans="2:18" x14ac:dyDescent="0.25">
      <c r="B24" s="74"/>
      <c r="C24" s="59">
        <v>2022</v>
      </c>
      <c r="D24" s="41">
        <v>2396156290.3200002</v>
      </c>
      <c r="E24" s="41">
        <v>2405391297.4200001</v>
      </c>
      <c r="F24" s="41">
        <v>2403263253.4200001</v>
      </c>
      <c r="G24" s="41">
        <v>2423924857.02</v>
      </c>
      <c r="H24" s="41">
        <v>2427752170.1199999</v>
      </c>
      <c r="I24" s="41">
        <v>2405318918.6300001</v>
      </c>
      <c r="J24" s="41">
        <v>2402873429.1399999</v>
      </c>
      <c r="K24" s="41">
        <v>2400805005.1799998</v>
      </c>
      <c r="L24" s="41">
        <v>2405238127.3600001</v>
      </c>
      <c r="M24" s="41">
        <v>2431195509.9400001</v>
      </c>
      <c r="N24" s="41">
        <v>2437972903.8800001</v>
      </c>
      <c r="O24" s="41">
        <v>2481129712.7600002</v>
      </c>
      <c r="P24" s="43">
        <f t="shared" si="0"/>
        <v>1.2070423993215673E-3</v>
      </c>
    </row>
    <row r="25" spans="2:18" x14ac:dyDescent="0.25">
      <c r="B25" s="74"/>
      <c r="C25" s="59">
        <v>2023</v>
      </c>
      <c r="D25" s="41">
        <v>2526320193.29</v>
      </c>
      <c r="E25" s="41">
        <v>2551846808.0300002</v>
      </c>
      <c r="F25" s="41">
        <v>2563333791.52</v>
      </c>
      <c r="G25" s="41">
        <v>2590574839.2199998</v>
      </c>
      <c r="H25" s="41">
        <v>2604112273.8200002</v>
      </c>
      <c r="I25" s="41">
        <v>2580657749.5100002</v>
      </c>
      <c r="J25" s="41">
        <v>2571736511.02</v>
      </c>
      <c r="K25" s="41">
        <v>2575918876.8899999</v>
      </c>
      <c r="L25" s="41">
        <v>2587945863.5300002</v>
      </c>
      <c r="M25" s="41"/>
      <c r="N25" s="41"/>
      <c r="O25" s="41"/>
      <c r="P25" s="43">
        <f>L25/L24-1</f>
        <v>7.5962431366636052E-2</v>
      </c>
    </row>
    <row r="26" spans="2:18" x14ac:dyDescent="0.25">
      <c r="B26" s="11" t="s">
        <v>20</v>
      </c>
      <c r="C26" s="33"/>
      <c r="D26" s="14"/>
      <c r="E26" s="14"/>
      <c r="F26" s="14"/>
      <c r="G26" s="14"/>
      <c r="H26" s="14"/>
      <c r="I26" s="6"/>
      <c r="J26" s="6"/>
      <c r="K26" s="6"/>
      <c r="L26" s="55"/>
      <c r="M26" s="6"/>
      <c r="N26" s="7"/>
      <c r="O26" s="6"/>
    </row>
    <row r="27" spans="2:18" x14ac:dyDescent="0.25">
      <c r="B27" s="8" t="s">
        <v>19</v>
      </c>
      <c r="C27" s="5"/>
      <c r="D27" s="5"/>
      <c r="E27" s="5"/>
      <c r="F27" s="5"/>
      <c r="G27" s="5"/>
      <c r="H27" s="5"/>
      <c r="I27" s="5"/>
      <c r="J27" s="5"/>
      <c r="K27" s="5"/>
      <c r="L27" s="56"/>
      <c r="M27" s="5"/>
      <c r="N27" s="5"/>
      <c r="O27" s="5"/>
    </row>
    <row r="28" spans="2:18" ht="82.9" customHeight="1" x14ac:dyDescent="0.25">
      <c r="B28" s="65" t="s">
        <v>34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</row>
    <row r="29" spans="2:18" x14ac:dyDescent="0.25">
      <c r="B29" s="35"/>
      <c r="C29" s="12"/>
      <c r="D29" s="5"/>
      <c r="E29" s="5"/>
      <c r="F29" s="5"/>
      <c r="G29" s="5"/>
      <c r="H29" s="5"/>
      <c r="I29" s="13"/>
      <c r="J29" s="5"/>
      <c r="K29" s="5"/>
      <c r="L29" s="56"/>
      <c r="M29" s="5"/>
      <c r="N29" s="5"/>
      <c r="O29" s="5"/>
    </row>
    <row r="30" spans="2:18" ht="15" customHeight="1" x14ac:dyDescent="0.25">
      <c r="B30" s="11"/>
      <c r="C30" s="33"/>
      <c r="D30" s="5"/>
      <c r="E30" s="5"/>
      <c r="F30" s="5"/>
      <c r="G30" s="5"/>
      <c r="H30" s="10"/>
      <c r="I30" s="10"/>
      <c r="J30" s="10"/>
      <c r="K30" s="10"/>
      <c r="L30" s="57"/>
      <c r="M30" s="10"/>
      <c r="N30" s="10"/>
      <c r="O30" s="10"/>
    </row>
    <row r="31" spans="2:18" x14ac:dyDescent="0.25">
      <c r="B31" s="11"/>
      <c r="C31" s="12"/>
      <c r="D31" s="5"/>
      <c r="E31" s="5"/>
      <c r="F31" s="5"/>
      <c r="G31" s="5"/>
      <c r="H31" s="5"/>
      <c r="I31" s="13"/>
      <c r="J31" s="5"/>
      <c r="K31" s="5"/>
      <c r="L31" s="56"/>
      <c r="M31" s="5"/>
      <c r="N31" s="5"/>
      <c r="O31" s="5"/>
    </row>
    <row r="32" spans="2:18" x14ac:dyDescent="0.25">
      <c r="B32" s="4"/>
      <c r="C32" s="5"/>
      <c r="D32" s="4"/>
      <c r="E32" s="4"/>
      <c r="F32" s="4"/>
      <c r="G32" s="4"/>
      <c r="H32" s="4"/>
      <c r="I32" s="4"/>
      <c r="J32" s="4"/>
      <c r="K32" s="4"/>
      <c r="L32" s="56"/>
      <c r="M32" s="4"/>
      <c r="N32" s="4"/>
      <c r="O32" s="4"/>
      <c r="P32" s="4"/>
      <c r="Q32" s="4"/>
      <c r="R32" s="4"/>
    </row>
  </sheetData>
  <mergeCells count="9">
    <mergeCell ref="P9:P10"/>
    <mergeCell ref="B28:P28"/>
    <mergeCell ref="D9:O9"/>
    <mergeCell ref="F3:M3"/>
    <mergeCell ref="F5:M5"/>
    <mergeCell ref="F6:M6"/>
    <mergeCell ref="D7:E7"/>
    <mergeCell ref="E4:N4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30"/>
  <sheetViews>
    <sheetView zoomScale="80" zoomScaleNormal="80" workbookViewId="0">
      <selection activeCell="L25" sqref="L25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7.7109375" style="1" bestFit="1" customWidth="1"/>
    <col min="5" max="7" width="17.5703125" style="1" customWidth="1"/>
    <col min="8" max="8" width="18.42578125" style="1" customWidth="1"/>
    <col min="9" max="9" width="17.5703125" style="1" customWidth="1"/>
    <col min="10" max="10" width="17.85546875" style="1" customWidth="1"/>
    <col min="11" max="11" width="17.5703125" style="1" customWidth="1"/>
    <col min="12" max="13" width="17.85546875" style="1" customWidth="1"/>
    <col min="14" max="15" width="17.57031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15"/>
      <c r="C3" s="15"/>
      <c r="D3" s="15"/>
      <c r="F3" s="68" t="s">
        <v>1</v>
      </c>
      <c r="G3" s="68"/>
      <c r="H3" s="68"/>
      <c r="I3" s="68"/>
      <c r="J3" s="68"/>
      <c r="K3" s="68"/>
      <c r="L3" s="68"/>
      <c r="M3" s="68"/>
      <c r="N3" s="68"/>
      <c r="O3" s="17"/>
      <c r="P3" s="17"/>
    </row>
    <row r="4" spans="2:16" ht="33" customHeight="1" x14ac:dyDescent="0.25">
      <c r="B4" s="17"/>
      <c r="C4" s="17"/>
      <c r="D4" s="17"/>
      <c r="F4" s="75" t="s">
        <v>23</v>
      </c>
      <c r="G4" s="75"/>
      <c r="H4" s="75"/>
      <c r="I4" s="75"/>
      <c r="J4" s="75"/>
      <c r="K4" s="75"/>
      <c r="L4" s="75"/>
      <c r="M4" s="75"/>
      <c r="N4" s="75"/>
      <c r="O4" s="23"/>
      <c r="P4" s="23"/>
    </row>
    <row r="5" spans="2:16" ht="14.45" customHeight="1" x14ac:dyDescent="0.25">
      <c r="B5" s="18"/>
      <c r="C5" s="18"/>
      <c r="D5" s="18"/>
      <c r="F5" s="69" t="s">
        <v>44</v>
      </c>
      <c r="G5" s="69"/>
      <c r="H5" s="69"/>
      <c r="I5" s="69"/>
      <c r="J5" s="69"/>
      <c r="K5" s="69"/>
      <c r="L5" s="69"/>
      <c r="M5" s="69"/>
      <c r="N5" s="69"/>
      <c r="O5" s="23"/>
      <c r="P5" s="23"/>
    </row>
    <row r="6" spans="2:16" ht="14.45" customHeight="1" x14ac:dyDescent="0.25">
      <c r="F6" s="70" t="s">
        <v>24</v>
      </c>
      <c r="G6" s="70"/>
      <c r="H6" s="70"/>
      <c r="I6" s="70"/>
      <c r="J6" s="70"/>
      <c r="K6" s="70"/>
      <c r="L6" s="70"/>
      <c r="M6" s="70"/>
      <c r="N6" s="70"/>
      <c r="O6" s="24"/>
      <c r="P6" s="24"/>
    </row>
    <row r="7" spans="2:16" x14ac:dyDescent="0.25">
      <c r="D7" s="71" t="s">
        <v>3</v>
      </c>
      <c r="E7" s="71"/>
      <c r="F7" s="20"/>
      <c r="G7" s="21"/>
      <c r="H7" s="21"/>
      <c r="I7" s="21"/>
      <c r="J7" s="21"/>
      <c r="K7" s="21"/>
      <c r="L7" s="21"/>
    </row>
    <row r="9" spans="2:16" ht="15" customHeight="1" x14ac:dyDescent="0.25">
      <c r="B9" s="2"/>
      <c r="C9" s="2"/>
      <c r="D9" s="76" t="s">
        <v>4</v>
      </c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2:16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6" ht="15" customHeight="1" x14ac:dyDescent="0.25">
      <c r="B11" s="73" t="s">
        <v>18</v>
      </c>
      <c r="C11" s="45">
        <v>2009</v>
      </c>
      <c r="D11" s="48"/>
      <c r="E11" s="48">
        <v>399596816.44999999</v>
      </c>
      <c r="F11" s="48">
        <v>-8636114.4200000167</v>
      </c>
      <c r="G11" s="48">
        <v>1118788.9100000262</v>
      </c>
      <c r="H11" s="48">
        <v>-764364.12999999523</v>
      </c>
      <c r="I11" s="48">
        <v>-60352.709999978542</v>
      </c>
      <c r="J11" s="48">
        <v>310693.47999995947</v>
      </c>
      <c r="K11" s="48">
        <v>-3315698.469999969</v>
      </c>
      <c r="L11" s="48">
        <v>9114343.6200000048</v>
      </c>
      <c r="M11" s="48">
        <v>3126776.469999969</v>
      </c>
      <c r="N11" s="48">
        <v>-1049595.8299999833</v>
      </c>
      <c r="O11" s="48">
        <v>4614016.5500000119</v>
      </c>
    </row>
    <row r="12" spans="2:16" x14ac:dyDescent="0.25">
      <c r="B12" s="74"/>
      <c r="C12" s="45">
        <v>2010</v>
      </c>
      <c r="D12" s="48">
        <v>19456586.74000001</v>
      </c>
      <c r="E12" s="48">
        <v>10433080.849999964</v>
      </c>
      <c r="F12" s="48">
        <v>6273991.1700000167</v>
      </c>
      <c r="G12" s="48">
        <v>4931590.6100000143</v>
      </c>
      <c r="H12" s="48">
        <v>7978819.8199999928</v>
      </c>
      <c r="I12" s="48">
        <v>5356499.8000000119</v>
      </c>
      <c r="J12" s="48">
        <v>4377180.3799999952</v>
      </c>
      <c r="K12" s="48">
        <v>3428142.6099999547</v>
      </c>
      <c r="L12" s="48">
        <v>3292475.5200000405</v>
      </c>
      <c r="M12" s="48">
        <v>4355980.719999969</v>
      </c>
      <c r="N12" s="48">
        <v>2280555.3500000238</v>
      </c>
      <c r="O12" s="48">
        <v>3640214.8399999738</v>
      </c>
    </row>
    <row r="13" spans="2:16" x14ac:dyDescent="0.25">
      <c r="B13" s="74"/>
      <c r="C13" s="45">
        <v>2011</v>
      </c>
      <c r="D13" s="48">
        <v>23726323.710000038</v>
      </c>
      <c r="E13" s="48">
        <v>622932.82999998331</v>
      </c>
      <c r="F13" s="48">
        <v>-143515.09000003338</v>
      </c>
      <c r="G13" s="48">
        <v>13391079.860000014</v>
      </c>
      <c r="H13" s="48">
        <v>15722192.790000021</v>
      </c>
      <c r="I13" s="48">
        <v>3390882.1299999952</v>
      </c>
      <c r="J13" s="48">
        <v>4855286.1800000072</v>
      </c>
      <c r="K13" s="48">
        <v>6179580.6000000238</v>
      </c>
      <c r="L13" s="48">
        <v>6349611.6399999857</v>
      </c>
      <c r="M13" s="48">
        <v>7469351.0599999428</v>
      </c>
      <c r="N13" s="48">
        <v>9786449.0900000334</v>
      </c>
      <c r="O13" s="48">
        <v>-1593138.4500000477</v>
      </c>
    </row>
    <row r="14" spans="2:16" x14ac:dyDescent="0.25">
      <c r="B14" s="74"/>
      <c r="C14" s="45">
        <v>2012</v>
      </c>
      <c r="D14" s="48">
        <v>18561779.210000038</v>
      </c>
      <c r="E14" s="48">
        <v>12268661.180000067</v>
      </c>
      <c r="F14" s="48">
        <v>7400314.1200000048</v>
      </c>
      <c r="G14" s="48">
        <v>12701548.029999971</v>
      </c>
      <c r="H14" s="48">
        <v>13470082.329999924</v>
      </c>
      <c r="I14" s="48">
        <v>786106.21000003815</v>
      </c>
      <c r="J14" s="48">
        <v>-1019713.4700000286</v>
      </c>
      <c r="K14" s="48">
        <v>-2991113.9699999094</v>
      </c>
      <c r="L14" s="48">
        <v>-1329116.9400000572</v>
      </c>
      <c r="M14" s="48">
        <v>432485897.35000002</v>
      </c>
      <c r="N14" s="48">
        <v>-847072.25</v>
      </c>
      <c r="O14" s="48">
        <v>16842949.75999999</v>
      </c>
    </row>
    <row r="15" spans="2:16" x14ac:dyDescent="0.25">
      <c r="B15" s="74"/>
      <c r="C15" s="45">
        <v>2013</v>
      </c>
      <c r="D15" s="48">
        <v>268284229.62999988</v>
      </c>
      <c r="E15" s="48">
        <v>15617788.870000124</v>
      </c>
      <c r="F15" s="48">
        <v>-14576614.380000114</v>
      </c>
      <c r="G15" s="48">
        <v>18703523.75999999</v>
      </c>
      <c r="H15" s="48">
        <v>-466903.72999978065</v>
      </c>
      <c r="I15" s="48">
        <v>16303924.179999828</v>
      </c>
      <c r="J15" s="48">
        <v>8404356.870000124</v>
      </c>
      <c r="K15" s="48">
        <v>7533453.4199998379</v>
      </c>
      <c r="L15" s="48">
        <v>10313262.5</v>
      </c>
      <c r="M15" s="48">
        <v>9858375.7100000381</v>
      </c>
      <c r="N15" s="48">
        <v>3815415.9100000858</v>
      </c>
      <c r="O15" s="48">
        <v>32087366.119999886</v>
      </c>
    </row>
    <row r="16" spans="2:16" x14ac:dyDescent="0.25">
      <c r="B16" s="74"/>
      <c r="C16" s="45">
        <v>2014</v>
      </c>
      <c r="D16" s="48">
        <v>335264477.01999998</v>
      </c>
      <c r="E16" s="48">
        <v>9309304.3000001907</v>
      </c>
      <c r="F16" s="48">
        <v>-13839445.470000029</v>
      </c>
      <c r="G16" s="48">
        <v>10076360.879999876</v>
      </c>
      <c r="H16" s="48">
        <v>12474914.080000162</v>
      </c>
      <c r="I16" s="48">
        <v>-3028189.4600000381</v>
      </c>
      <c r="J16" s="48">
        <v>17182577.329999924</v>
      </c>
      <c r="K16" s="48">
        <v>14450330.150000095</v>
      </c>
      <c r="L16" s="48">
        <v>15447541.399999857</v>
      </c>
      <c r="M16" s="48">
        <v>-43543694.849999905</v>
      </c>
      <c r="N16" s="48">
        <v>42471805.400000095</v>
      </c>
      <c r="O16" s="48">
        <v>17059053.919999838</v>
      </c>
    </row>
    <row r="17" spans="2:17" x14ac:dyDescent="0.25">
      <c r="B17" s="74"/>
      <c r="C17" s="45">
        <v>2015</v>
      </c>
      <c r="D17" s="48">
        <v>329793867.1400001</v>
      </c>
      <c r="E17" s="48">
        <v>-3724952.3099999428</v>
      </c>
      <c r="F17" s="48">
        <v>-37971628.660000324</v>
      </c>
      <c r="G17" s="48">
        <v>-21220494.109999895</v>
      </c>
      <c r="H17" s="48">
        <v>4073396.6300001144</v>
      </c>
      <c r="I17" s="48">
        <v>-58243073.279999971</v>
      </c>
      <c r="J17" s="48">
        <v>-29081954.74000001</v>
      </c>
      <c r="K17" s="48">
        <v>-26248437.220000029</v>
      </c>
      <c r="L17" s="48">
        <v>-25294772.220000029</v>
      </c>
      <c r="M17" s="48">
        <v>-40213769.389999866</v>
      </c>
      <c r="N17" s="48">
        <v>-29926026.050000191</v>
      </c>
      <c r="O17" s="48">
        <v>-9574378.7599999905</v>
      </c>
      <c r="P17" s="22"/>
    </row>
    <row r="18" spans="2:17" x14ac:dyDescent="0.25">
      <c r="B18" s="74"/>
      <c r="C18" s="45">
        <v>2016</v>
      </c>
      <c r="D18" s="48">
        <v>4882524.5900001526</v>
      </c>
      <c r="E18" s="48">
        <v>-3599274.2799999714</v>
      </c>
      <c r="F18" s="48">
        <v>35185020.839999914</v>
      </c>
      <c r="G18" s="48">
        <v>21887152.529999971</v>
      </c>
      <c r="H18" s="48">
        <v>31949939.950000048</v>
      </c>
      <c r="I18" s="48">
        <v>-17122250.969999935</v>
      </c>
      <c r="J18" s="48">
        <v>3264504.5499998964</v>
      </c>
      <c r="K18" s="48">
        <v>16869532.91</v>
      </c>
      <c r="L18" s="48">
        <v>31202288.939999998</v>
      </c>
      <c r="M18" s="48">
        <v>31048943.910000004</v>
      </c>
      <c r="N18" s="48">
        <v>40754612.800000012</v>
      </c>
      <c r="O18" s="48">
        <v>-2805775</v>
      </c>
    </row>
    <row r="19" spans="2:17" x14ac:dyDescent="0.25">
      <c r="B19" s="74"/>
      <c r="C19" s="45">
        <v>2017</v>
      </c>
      <c r="D19" s="48">
        <v>61779444.5</v>
      </c>
      <c r="E19" s="48" t="s">
        <v>37</v>
      </c>
      <c r="F19" s="48">
        <v>38041496.700000003</v>
      </c>
      <c r="G19" s="48">
        <v>26100838.190000057</v>
      </c>
      <c r="H19" s="48">
        <v>24905301.379999995</v>
      </c>
      <c r="I19" s="48">
        <v>-38462988.920000002</v>
      </c>
      <c r="J19" s="48">
        <v>6611119.7100000083</v>
      </c>
      <c r="K19" s="48">
        <v>1205499.5</v>
      </c>
      <c r="L19" s="48">
        <v>-15348082.63000001</v>
      </c>
      <c r="M19" s="48">
        <v>-11391575.399999991</v>
      </c>
      <c r="N19" s="48">
        <v>-3424786.7800002098</v>
      </c>
      <c r="O19" s="48">
        <v>18826381.289999992</v>
      </c>
    </row>
    <row r="20" spans="2:17" x14ac:dyDescent="0.25">
      <c r="B20" s="74"/>
      <c r="C20" s="45">
        <v>2018</v>
      </c>
      <c r="D20" s="48">
        <v>71494954.609999657</v>
      </c>
      <c r="E20" s="48">
        <v>20164884.110000134</v>
      </c>
      <c r="F20" s="48">
        <v>-6082993.1300001144</v>
      </c>
      <c r="G20" s="48">
        <v>40776375.039999999</v>
      </c>
      <c r="H20" s="48">
        <v>1908236.3299999237</v>
      </c>
      <c r="I20" s="48">
        <v>-38698182.009999998</v>
      </c>
      <c r="J20" s="48">
        <v>-4716635.3619204247</v>
      </c>
      <c r="K20" s="48">
        <v>8812174.0399999991</v>
      </c>
      <c r="L20" s="48">
        <v>11285932.684479509</v>
      </c>
      <c r="M20" s="48">
        <v>-857024.7019204204</v>
      </c>
      <c r="N20" s="48">
        <v>-31725058.002920456</v>
      </c>
      <c r="O20" s="48">
        <v>10822776.369999999</v>
      </c>
    </row>
    <row r="21" spans="2:17" x14ac:dyDescent="0.25">
      <c r="B21" s="74"/>
      <c r="C21" s="45">
        <v>2019</v>
      </c>
      <c r="D21" s="48">
        <v>47847469.899679579</v>
      </c>
      <c r="E21" s="48">
        <v>-4696810.2919203183</v>
      </c>
      <c r="F21" s="49">
        <v>5981832.9500000002</v>
      </c>
      <c r="G21" s="48">
        <v>39256061.985279597</v>
      </c>
      <c r="H21" s="48">
        <v>37627145.407079697</v>
      </c>
      <c r="I21" s="48">
        <v>-25994721.839520413</v>
      </c>
      <c r="J21" s="48">
        <v>3622458.71</v>
      </c>
      <c r="K21" s="48">
        <v>6360209.6200000001</v>
      </c>
      <c r="L21" s="48">
        <v>20273801.306230705</v>
      </c>
      <c r="M21" s="48">
        <v>3558667.9130308162</v>
      </c>
      <c r="N21" s="48">
        <v>-4217487.9163691401</v>
      </c>
      <c r="O21" s="48">
        <v>5083490.6594795138</v>
      </c>
    </row>
    <row r="22" spans="2:17" x14ac:dyDescent="0.25">
      <c r="B22" s="74"/>
      <c r="C22" s="45">
        <v>2020</v>
      </c>
      <c r="D22" s="48">
        <v>75061648.969999999</v>
      </c>
      <c r="E22" s="48">
        <v>41921462.210230693</v>
      </c>
      <c r="F22" s="49">
        <v>18075167.770430624</v>
      </c>
      <c r="G22" s="48">
        <v>-942137685.51750004</v>
      </c>
      <c r="H22" s="48">
        <v>-12352174.645</v>
      </c>
      <c r="I22" s="48">
        <v>-9237502.2224999219</v>
      </c>
      <c r="J22" s="48">
        <v>16223350.810000001</v>
      </c>
      <c r="K22" s="48">
        <v>14186436.670000192</v>
      </c>
      <c r="L22" s="48">
        <v>14663690.418500159</v>
      </c>
      <c r="M22" s="48">
        <v>24606716.190000076</v>
      </c>
      <c r="N22" s="48">
        <v>34562153.24790743</v>
      </c>
      <c r="O22" s="48">
        <v>17239681.390000001</v>
      </c>
    </row>
    <row r="23" spans="2:17" x14ac:dyDescent="0.25">
      <c r="B23" s="74"/>
      <c r="C23" s="45">
        <v>2021</v>
      </c>
      <c r="D23" s="46">
        <v>49116573.869907409</v>
      </c>
      <c r="E23" s="41">
        <v>25636846.775907442</v>
      </c>
      <c r="F23" s="48">
        <v>-5333401.3695925958</v>
      </c>
      <c r="G23" s="48">
        <v>14570236.613407519</v>
      </c>
      <c r="H23" s="41">
        <v>5727252.5179074127</v>
      </c>
      <c r="I23" s="41">
        <v>6860322.5599999996</v>
      </c>
      <c r="J23" s="44">
        <v>9749509.7009075135</v>
      </c>
      <c r="K23" s="44">
        <v>8435650.7889074832</v>
      </c>
      <c r="L23" s="47">
        <v>9804293.1799999997</v>
      </c>
      <c r="M23" s="47">
        <v>29645820.109999999</v>
      </c>
      <c r="N23" s="48">
        <v>16300242.58</v>
      </c>
      <c r="O23" s="48">
        <v>15774480.699999999</v>
      </c>
    </row>
    <row r="24" spans="2:17" x14ac:dyDescent="0.25">
      <c r="B24" s="74"/>
      <c r="C24" s="58">
        <v>2022</v>
      </c>
      <c r="D24" s="48">
        <v>48912472.117566094</v>
      </c>
      <c r="E24" s="48">
        <v>16491196.212066051</v>
      </c>
      <c r="F24" s="48">
        <v>4749944.1900001243</v>
      </c>
      <c r="G24" s="48">
        <v>23705086.476000059</v>
      </c>
      <c r="H24" s="41">
        <v>3827313.0850000978</v>
      </c>
      <c r="I24" s="48">
        <v>-22433251.496499844</v>
      </c>
      <c r="J24" s="48">
        <v>-2445489.5</v>
      </c>
      <c r="K24" s="48">
        <v>-2068423.9764998038</v>
      </c>
      <c r="L24" s="48">
        <v>4433122.1900000004</v>
      </c>
      <c r="M24" s="48">
        <v>25957382.575500146</v>
      </c>
      <c r="N24" s="48">
        <v>6777393.9385001659</v>
      </c>
      <c r="O24" s="48">
        <v>6285962.9400000004</v>
      </c>
    </row>
    <row r="25" spans="2:17" x14ac:dyDescent="0.25">
      <c r="B25" s="74"/>
      <c r="C25" s="59">
        <v>2023</v>
      </c>
      <c r="D25" s="48">
        <v>45190750.536500171</v>
      </c>
      <c r="E25" s="48">
        <v>25526344.740000132</v>
      </c>
      <c r="F25" s="48">
        <v>11486983.484000001</v>
      </c>
      <c r="G25" s="48">
        <v>27241047.696000025</v>
      </c>
      <c r="H25" s="48">
        <v>13537434.616000086</v>
      </c>
      <c r="I25" s="48">
        <v>-23454524.305000026</v>
      </c>
      <c r="J25" s="48">
        <v>-8921238.4800000004</v>
      </c>
      <c r="K25" s="48">
        <v>4182365.8835000033</v>
      </c>
      <c r="L25" s="48">
        <v>12026986.66</v>
      </c>
      <c r="M25" s="46"/>
      <c r="N25" s="46"/>
      <c r="O25" s="46"/>
    </row>
    <row r="26" spans="2:17" x14ac:dyDescent="0.25">
      <c r="B26" s="8" t="s">
        <v>19</v>
      </c>
      <c r="C26" s="5"/>
      <c r="D26" s="5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2:17" s="2" customFormat="1" ht="93.75" customHeight="1" x14ac:dyDescent="0.25">
      <c r="B27" s="65" t="s">
        <v>34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</row>
    <row r="28" spans="2:17" s="2" customFormat="1" x14ac:dyDescent="0.25">
      <c r="B28" s="39" t="s">
        <v>40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2:17" x14ac:dyDescent="0.25">
      <c r="B29" s="11" t="s">
        <v>20</v>
      </c>
      <c r="C29" s="12"/>
      <c r="D29" s="5"/>
      <c r="E29" s="5"/>
      <c r="F29" s="5"/>
      <c r="G29" s="5"/>
      <c r="H29" s="5"/>
      <c r="I29" s="13"/>
      <c r="J29" s="5"/>
      <c r="K29" s="5"/>
      <c r="L29" s="5"/>
      <c r="M29" s="5"/>
      <c r="N29" s="5"/>
      <c r="O29" s="5"/>
    </row>
    <row r="30" spans="2:17" x14ac:dyDescent="0.25">
      <c r="B30" s="4"/>
      <c r="C30" s="5"/>
      <c r="D30" s="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</sheetData>
  <mergeCells count="8">
    <mergeCell ref="B27:P27"/>
    <mergeCell ref="D7:E7"/>
    <mergeCell ref="F3:N3"/>
    <mergeCell ref="F4:N4"/>
    <mergeCell ref="F5:N5"/>
    <mergeCell ref="F6:N6"/>
    <mergeCell ref="D9:O9"/>
    <mergeCell ref="B11:B25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4"/>
  <sheetViews>
    <sheetView topLeftCell="B1" zoomScale="80" zoomScaleNormal="80" workbookViewId="0">
      <selection activeCell="P19" sqref="P19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  <c r="P3" s="15"/>
      <c r="Q3" s="16"/>
    </row>
    <row r="4" spans="2:17" ht="15.75" x14ac:dyDescent="0.25">
      <c r="B4" s="17"/>
      <c r="C4" s="17"/>
      <c r="E4" s="72" t="s">
        <v>33</v>
      </c>
      <c r="F4" s="72"/>
      <c r="G4" s="72"/>
      <c r="H4" s="72"/>
      <c r="I4" s="72"/>
      <c r="J4" s="72"/>
      <c r="K4" s="72"/>
      <c r="L4" s="72"/>
      <c r="M4" s="72"/>
      <c r="N4" s="72"/>
      <c r="O4" s="17"/>
      <c r="P4" s="17"/>
      <c r="Q4" s="27"/>
    </row>
    <row r="5" spans="2:17" x14ac:dyDescent="0.25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  <c r="P5" s="18"/>
      <c r="Q5" s="19"/>
    </row>
    <row r="6" spans="2:17" x14ac:dyDescent="0.25">
      <c r="E6" s="24"/>
      <c r="F6" s="70" t="s">
        <v>2</v>
      </c>
      <c r="G6" s="70"/>
      <c r="H6" s="70"/>
      <c r="I6" s="70"/>
      <c r="J6" s="70"/>
      <c r="K6" s="70"/>
      <c r="L6" s="70"/>
      <c r="M6" s="70"/>
    </row>
    <row r="7" spans="2:17" x14ac:dyDescent="0.25">
      <c r="D7" s="71" t="s">
        <v>3</v>
      </c>
      <c r="E7" s="71"/>
      <c r="F7" s="28"/>
      <c r="G7" s="28"/>
      <c r="H7" s="28"/>
      <c r="I7" s="28"/>
      <c r="J7" s="28"/>
      <c r="K7" s="28"/>
    </row>
    <row r="9" spans="2:17" x14ac:dyDescent="0.25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4" t="s">
        <v>5</v>
      </c>
    </row>
    <row r="10" spans="2:17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  <c r="P10" s="64"/>
    </row>
    <row r="11" spans="2:17" x14ac:dyDescent="0.25">
      <c r="B11" s="77" t="s">
        <v>18</v>
      </c>
      <c r="C11" s="45">
        <v>2016</v>
      </c>
      <c r="D11" s="41"/>
      <c r="E11" s="41"/>
      <c r="F11" s="41"/>
      <c r="G11" s="41"/>
      <c r="H11" s="41"/>
      <c r="I11" s="41"/>
      <c r="J11" s="41"/>
      <c r="K11" s="41"/>
      <c r="L11" s="41"/>
      <c r="M11" s="41">
        <v>40669204.090000004</v>
      </c>
      <c r="N11" s="41">
        <v>65788656.960000001</v>
      </c>
      <c r="O11" s="41">
        <v>66681805.32</v>
      </c>
      <c r="P11" s="42"/>
    </row>
    <row r="12" spans="2:17" x14ac:dyDescent="0.25">
      <c r="B12" s="78"/>
      <c r="C12" s="45">
        <v>2017</v>
      </c>
      <c r="D12" s="41">
        <v>93795736.120000005</v>
      </c>
      <c r="E12" s="41">
        <v>93795736.120000005</v>
      </c>
      <c r="F12" s="41">
        <v>96685230.609999999</v>
      </c>
      <c r="G12" s="41">
        <v>97797379.819999993</v>
      </c>
      <c r="H12" s="41">
        <v>99480679.299999997</v>
      </c>
      <c r="I12" s="41">
        <v>101143313.26000001</v>
      </c>
      <c r="J12" s="41">
        <v>102367152.3</v>
      </c>
      <c r="K12" s="41">
        <v>103632073.75</v>
      </c>
      <c r="L12" s="41">
        <v>104371757.93000001</v>
      </c>
      <c r="M12" s="41">
        <v>105251930.59999999</v>
      </c>
      <c r="N12" s="41">
        <v>106038689.95999999</v>
      </c>
      <c r="O12" s="41">
        <v>107916485.73999999</v>
      </c>
      <c r="P12" s="43"/>
    </row>
    <row r="13" spans="2:17" x14ac:dyDescent="0.25">
      <c r="B13" s="78"/>
      <c r="C13" s="45">
        <v>2018</v>
      </c>
      <c r="D13" s="41">
        <v>140899251.52000001</v>
      </c>
      <c r="E13" s="41">
        <v>142129646.62</v>
      </c>
      <c r="F13" s="41">
        <v>143566075.96000001</v>
      </c>
      <c r="G13" s="41">
        <v>145729863.19999999</v>
      </c>
      <c r="H13" s="41">
        <v>147480025.38</v>
      </c>
      <c r="I13" s="41">
        <v>149348699.87</v>
      </c>
      <c r="J13" s="41">
        <v>151163484.66</v>
      </c>
      <c r="K13" s="41">
        <v>152361968.75</v>
      </c>
      <c r="L13" s="41">
        <v>155019142.34</v>
      </c>
      <c r="M13" s="41">
        <v>159246336.03715</v>
      </c>
      <c r="N13" s="41">
        <v>159258081.31</v>
      </c>
      <c r="O13" s="41">
        <v>161779590.33000001</v>
      </c>
      <c r="P13" s="43">
        <f t="shared" ref="P13:P17" si="0">L13/L12-1</f>
        <v>0.48525947454069085</v>
      </c>
    </row>
    <row r="14" spans="2:17" x14ac:dyDescent="0.25">
      <c r="B14" s="78"/>
      <c r="C14" s="45">
        <v>2019</v>
      </c>
      <c r="D14" s="41">
        <v>200886947.19999999</v>
      </c>
      <c r="E14" s="41">
        <v>203023355.47999999</v>
      </c>
      <c r="F14" s="41">
        <v>204613873.06999999</v>
      </c>
      <c r="G14" s="41">
        <v>205827689.00999999</v>
      </c>
      <c r="H14" s="41">
        <v>207774316.37</v>
      </c>
      <c r="I14" s="41">
        <v>209624304.66</v>
      </c>
      <c r="J14" s="41">
        <v>212291829.25999999</v>
      </c>
      <c r="K14" s="41">
        <v>214221805.78999999</v>
      </c>
      <c r="L14" s="41">
        <v>217714203.12</v>
      </c>
      <c r="M14" s="41">
        <v>221581647.12</v>
      </c>
      <c r="N14" s="41">
        <v>223378779</v>
      </c>
      <c r="O14" s="41">
        <v>234403280.15000001</v>
      </c>
      <c r="P14" s="43">
        <f t="shared" si="0"/>
        <v>0.40443431587624401</v>
      </c>
    </row>
    <row r="15" spans="2:17" x14ac:dyDescent="0.25">
      <c r="B15" s="78"/>
      <c r="C15" s="45">
        <v>2020</v>
      </c>
      <c r="D15" s="41">
        <v>284197009.69</v>
      </c>
      <c r="E15" s="41">
        <v>288495974.70999998</v>
      </c>
      <c r="F15" s="41">
        <v>291685327.30000001</v>
      </c>
      <c r="G15" s="41">
        <v>236964449.06999999</v>
      </c>
      <c r="H15" s="41">
        <v>236057341.19999999</v>
      </c>
      <c r="I15" s="41">
        <v>235010609.68000001</v>
      </c>
      <c r="J15" s="44">
        <v>235141522.00999999</v>
      </c>
      <c r="K15" s="41">
        <v>242111398.44</v>
      </c>
      <c r="L15" s="41">
        <v>244882432.11000001</v>
      </c>
      <c r="M15" s="41">
        <v>249560805.03999999</v>
      </c>
      <c r="N15" s="41">
        <v>255539682.44999999</v>
      </c>
      <c r="O15" s="41">
        <v>260161262.33000001</v>
      </c>
      <c r="P15" s="43">
        <f t="shared" si="0"/>
        <v>0.12478850070716518</v>
      </c>
    </row>
    <row r="16" spans="2:17" x14ac:dyDescent="0.25">
      <c r="B16" s="78"/>
      <c r="C16" s="45">
        <v>2021</v>
      </c>
      <c r="D16" s="41">
        <v>322152605.56</v>
      </c>
      <c r="E16" s="41">
        <v>330408949.81999999</v>
      </c>
      <c r="F16" s="41">
        <v>334999359.17000002</v>
      </c>
      <c r="G16" s="41">
        <v>340368798.76999998</v>
      </c>
      <c r="H16" s="41">
        <v>344295955.23000002</v>
      </c>
      <c r="I16" s="41">
        <v>351447812.87</v>
      </c>
      <c r="J16" s="44">
        <v>357669414.38999999</v>
      </c>
      <c r="K16" s="44">
        <v>362973221.75</v>
      </c>
      <c r="L16" s="41">
        <v>368501134.07999998</v>
      </c>
      <c r="M16" s="41">
        <v>380178220.63</v>
      </c>
      <c r="N16" s="41">
        <v>387108058.99000001</v>
      </c>
      <c r="O16" s="41">
        <v>392906413.99000001</v>
      </c>
      <c r="P16" s="43">
        <f t="shared" si="0"/>
        <v>0.50480837234771925</v>
      </c>
    </row>
    <row r="17" spans="2:18" x14ac:dyDescent="0.25">
      <c r="B17" s="78"/>
      <c r="C17" s="58">
        <v>2022</v>
      </c>
      <c r="D17" s="41">
        <v>468444116.22000003</v>
      </c>
      <c r="E17" s="41">
        <v>479112996.38</v>
      </c>
      <c r="F17" s="41">
        <v>486833962.06</v>
      </c>
      <c r="G17" s="41">
        <v>493605528.47000003</v>
      </c>
      <c r="H17" s="41">
        <v>503430266.76999998</v>
      </c>
      <c r="I17" s="41">
        <v>512127522.38</v>
      </c>
      <c r="J17" s="41">
        <v>519523699.38</v>
      </c>
      <c r="K17" s="44">
        <v>535258179.87</v>
      </c>
      <c r="L17" s="44">
        <v>537877924.00999999</v>
      </c>
      <c r="M17" s="41">
        <v>541900333.62</v>
      </c>
      <c r="N17" s="41">
        <v>543951868.83000004</v>
      </c>
      <c r="O17" s="41">
        <v>551477929.04999995</v>
      </c>
      <c r="P17" s="43">
        <f t="shared" si="0"/>
        <v>0.45963709271306885</v>
      </c>
    </row>
    <row r="18" spans="2:18" x14ac:dyDescent="0.25">
      <c r="B18" s="78"/>
      <c r="C18" s="59">
        <v>2023</v>
      </c>
      <c r="D18" s="41">
        <v>635147586.53999996</v>
      </c>
      <c r="E18" s="41">
        <v>640250921.59000003</v>
      </c>
      <c r="F18" s="41">
        <v>646665748.72000003</v>
      </c>
      <c r="G18" s="41">
        <v>651627692.17999995</v>
      </c>
      <c r="H18" s="41">
        <v>657673250.99000001</v>
      </c>
      <c r="I18" s="41">
        <v>661816505.75999999</v>
      </c>
      <c r="J18" s="41">
        <v>663590879.37</v>
      </c>
      <c r="K18" s="41">
        <v>669601545.46000004</v>
      </c>
      <c r="L18" s="41">
        <v>670870407.59000003</v>
      </c>
      <c r="M18" s="41"/>
      <c r="N18" s="41"/>
      <c r="O18" s="41"/>
      <c r="P18" s="43">
        <f>L18/L17-1</f>
        <v>0.24725402855077494</v>
      </c>
    </row>
    <row r="19" spans="2:18" x14ac:dyDescent="0.25">
      <c r="B19" s="8" t="s">
        <v>19</v>
      </c>
      <c r="C19" s="5"/>
      <c r="D19" s="5"/>
      <c r="E19" s="5"/>
      <c r="F19" s="5"/>
      <c r="G19" s="5"/>
      <c r="H19" s="34"/>
      <c r="I19" s="5"/>
      <c r="J19" s="5"/>
      <c r="K19" s="5"/>
      <c r="L19" s="5"/>
      <c r="M19" s="5"/>
      <c r="N19" s="5"/>
      <c r="O19" s="5"/>
    </row>
    <row r="20" spans="2:18" ht="88.5" customHeight="1" x14ac:dyDescent="0.25">
      <c r="B20" s="65" t="s">
        <v>42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</row>
    <row r="21" spans="2:18" x14ac:dyDescent="0.25">
      <c r="B21" s="11" t="s">
        <v>20</v>
      </c>
      <c r="C21" s="12"/>
      <c r="D21" s="5"/>
      <c r="E21" s="5"/>
      <c r="F21" s="5"/>
      <c r="G21" s="5"/>
      <c r="H21" s="5"/>
      <c r="I21" s="13"/>
      <c r="J21" s="5"/>
      <c r="K21" s="5"/>
      <c r="L21" s="5"/>
      <c r="M21" s="5"/>
      <c r="N21" s="5"/>
      <c r="O21" s="5"/>
    </row>
    <row r="22" spans="2:18" ht="15" customHeight="1" x14ac:dyDescent="0.25">
      <c r="B22" s="9"/>
      <c r="C22" s="5"/>
      <c r="D22" s="5"/>
      <c r="E22" s="5"/>
      <c r="F22" s="5"/>
      <c r="G22" s="5"/>
      <c r="H22" s="10"/>
      <c r="I22" s="10"/>
      <c r="J22" s="10"/>
      <c r="K22" s="10"/>
      <c r="L22" s="10"/>
      <c r="M22" s="10"/>
      <c r="N22" s="10"/>
      <c r="O22" s="10"/>
    </row>
    <row r="23" spans="2:18" x14ac:dyDescent="0.25">
      <c r="B23" s="11"/>
      <c r="C23" s="12"/>
      <c r="D23" s="5"/>
      <c r="E23" s="5"/>
      <c r="F23" s="5"/>
      <c r="G23" s="5"/>
      <c r="H23" s="5"/>
      <c r="I23" s="13"/>
      <c r="J23" s="5"/>
      <c r="K23" s="5"/>
      <c r="L23" s="5"/>
      <c r="M23" s="5"/>
      <c r="N23" s="5"/>
      <c r="O23" s="5"/>
    </row>
    <row r="24" spans="2:18" x14ac:dyDescent="0.25">
      <c r="B24" s="4"/>
      <c r="C24" s="5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</sheetData>
  <mergeCells count="9">
    <mergeCell ref="P9:P10"/>
    <mergeCell ref="B20:P20"/>
    <mergeCell ref="F3:M3"/>
    <mergeCell ref="E4:N4"/>
    <mergeCell ref="F5:M5"/>
    <mergeCell ref="F6:M6"/>
    <mergeCell ref="D7:E7"/>
    <mergeCell ref="D9:O9"/>
    <mergeCell ref="B11:B18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4"/>
  <sheetViews>
    <sheetView zoomScale="80" zoomScaleNormal="80" workbookViewId="0">
      <selection activeCell="D12" sqref="D12:D18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6.5703125" style="1" bestFit="1" customWidth="1"/>
    <col min="4" max="4" width="17.5703125" style="1" bestFit="1" customWidth="1"/>
    <col min="5" max="5" width="16.7109375" style="1" customWidth="1"/>
    <col min="6" max="7" width="17.85546875" style="1" bestFit="1" customWidth="1"/>
    <col min="8" max="8" width="20.140625" style="1" bestFit="1" customWidth="1"/>
    <col min="9" max="9" width="20.140625" style="1" customWidth="1"/>
    <col min="10" max="10" width="17.855468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5.28515625" style="1" customWidth="1"/>
    <col min="17" max="17" width="19.28515625" style="1" bestFit="1" customWidth="1"/>
    <col min="18" max="31" width="18.140625" style="1" bestFit="1" customWidth="1"/>
    <col min="32" max="40" width="20" style="1" bestFit="1" customWidth="1"/>
    <col min="41" max="69" width="16" style="1" bestFit="1" customWidth="1"/>
    <col min="70" max="77" width="17.5703125" style="1" bestFit="1" customWidth="1"/>
    <col min="78" max="16384" width="11.42578125" style="1"/>
  </cols>
  <sheetData>
    <row r="3" spans="2:15" ht="18.75" x14ac:dyDescent="0.25">
      <c r="B3" s="15"/>
      <c r="C3" s="15"/>
      <c r="E3" s="17"/>
      <c r="F3" s="68" t="s">
        <v>39</v>
      </c>
      <c r="G3" s="68"/>
      <c r="H3" s="68"/>
      <c r="I3" s="68"/>
      <c r="J3" s="68"/>
      <c r="K3" s="68"/>
      <c r="L3" s="68"/>
      <c r="M3" s="68"/>
      <c r="N3" s="15"/>
      <c r="O3" s="15"/>
    </row>
    <row r="4" spans="2:15" ht="15.75" x14ac:dyDescent="0.25">
      <c r="B4" s="17"/>
      <c r="C4" s="17"/>
      <c r="E4" s="23"/>
      <c r="F4" s="79" t="s">
        <v>36</v>
      </c>
      <c r="G4" s="69"/>
      <c r="H4" s="69"/>
      <c r="I4" s="69"/>
      <c r="J4" s="69"/>
      <c r="K4" s="69"/>
      <c r="L4" s="69"/>
      <c r="M4" s="69"/>
      <c r="N4" s="17"/>
      <c r="O4" s="17"/>
    </row>
    <row r="5" spans="2:15" x14ac:dyDescent="0.25">
      <c r="B5" s="18"/>
      <c r="C5" s="18"/>
      <c r="E5" s="23"/>
      <c r="F5" s="69" t="s">
        <v>44</v>
      </c>
      <c r="G5" s="69"/>
      <c r="H5" s="69"/>
      <c r="I5" s="69"/>
      <c r="J5" s="69"/>
      <c r="K5" s="69"/>
      <c r="L5" s="69"/>
      <c r="M5" s="69"/>
      <c r="N5" s="18"/>
      <c r="O5" s="18"/>
    </row>
    <row r="6" spans="2:15" x14ac:dyDescent="0.25">
      <c r="E6" s="24"/>
      <c r="F6" s="70" t="s">
        <v>24</v>
      </c>
      <c r="G6" s="70"/>
      <c r="H6" s="70"/>
      <c r="I6" s="70"/>
      <c r="J6" s="70"/>
      <c r="K6" s="70"/>
      <c r="L6" s="70"/>
      <c r="M6" s="70"/>
    </row>
    <row r="7" spans="2:15" x14ac:dyDescent="0.25">
      <c r="D7" s="71" t="s">
        <v>3</v>
      </c>
      <c r="E7" s="71"/>
      <c r="F7" s="28"/>
      <c r="G7" s="28"/>
      <c r="H7" s="28"/>
      <c r="I7" s="28"/>
      <c r="J7" s="28"/>
      <c r="K7" s="28"/>
    </row>
    <row r="9" spans="2:15" ht="15" customHeight="1" x14ac:dyDescent="0.25">
      <c r="B9" s="2"/>
      <c r="C9" s="2"/>
      <c r="D9" s="67" t="s">
        <v>4</v>
      </c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</row>
    <row r="10" spans="2:15" x14ac:dyDescent="0.25">
      <c r="B10" s="3"/>
      <c r="C10" s="3"/>
      <c r="D10" s="40" t="s">
        <v>6</v>
      </c>
      <c r="E10" s="40" t="s">
        <v>7</v>
      </c>
      <c r="F10" s="40" t="s">
        <v>8</v>
      </c>
      <c r="G10" s="40" t="s">
        <v>9</v>
      </c>
      <c r="H10" s="40" t="s">
        <v>10</v>
      </c>
      <c r="I10" s="40" t="s">
        <v>11</v>
      </c>
      <c r="J10" s="40" t="s">
        <v>12</v>
      </c>
      <c r="K10" s="40" t="s">
        <v>13</v>
      </c>
      <c r="L10" s="40" t="s">
        <v>14</v>
      </c>
      <c r="M10" s="40" t="s">
        <v>15</v>
      </c>
      <c r="N10" s="40" t="s">
        <v>16</v>
      </c>
      <c r="O10" s="40" t="s">
        <v>17</v>
      </c>
    </row>
    <row r="11" spans="2:15" ht="15" customHeight="1" x14ac:dyDescent="0.25">
      <c r="B11" s="77" t="s">
        <v>18</v>
      </c>
      <c r="C11" s="45">
        <v>2016</v>
      </c>
      <c r="D11" s="41"/>
      <c r="E11" s="41"/>
      <c r="F11" s="41"/>
      <c r="G11" s="41"/>
      <c r="H11" s="50"/>
      <c r="I11" s="50"/>
      <c r="J11" s="51"/>
      <c r="K11" s="41"/>
      <c r="L11" s="41"/>
      <c r="M11" s="41">
        <v>304967.01</v>
      </c>
      <c r="N11" s="41">
        <v>25119452.869999997</v>
      </c>
      <c r="O11" s="41">
        <v>864558.96000000089</v>
      </c>
    </row>
    <row r="12" spans="2:15" ht="15" customHeight="1" x14ac:dyDescent="0.25">
      <c r="B12" s="78"/>
      <c r="C12" s="45">
        <v>2017</v>
      </c>
      <c r="D12" s="41">
        <v>27113930.800000001</v>
      </c>
      <c r="E12" s="41">
        <v>0</v>
      </c>
      <c r="F12" s="41">
        <v>2889494.4899999984</v>
      </c>
      <c r="G12" s="41">
        <v>1140738.6099999994</v>
      </c>
      <c r="H12" s="41">
        <v>1683299.4800000004</v>
      </c>
      <c r="I12" s="41">
        <v>1662633.9599999972</v>
      </c>
      <c r="J12" s="41">
        <v>1223839.0399999991</v>
      </c>
      <c r="K12" s="41">
        <v>1264921.450000003</v>
      </c>
      <c r="L12" s="41">
        <v>739684.1799999997</v>
      </c>
      <c r="M12" s="41">
        <v>880172.67000000179</v>
      </c>
      <c r="N12" s="41">
        <v>786759.3599999994</v>
      </c>
      <c r="O12" s="41">
        <v>1020946.1099999994</v>
      </c>
    </row>
    <row r="13" spans="2:15" ht="15" customHeight="1" x14ac:dyDescent="0.25">
      <c r="B13" s="78"/>
      <c r="C13" s="45">
        <v>2018</v>
      </c>
      <c r="D13" s="41">
        <v>32982765.780000001</v>
      </c>
      <c r="E13" s="41">
        <v>1230395.099999994</v>
      </c>
      <c r="F13" s="41">
        <v>1436429.3400000036</v>
      </c>
      <c r="G13" s="41">
        <v>2163787.2400000095</v>
      </c>
      <c r="H13" s="41">
        <v>1750162.1800000072</v>
      </c>
      <c r="I13" s="41">
        <v>1868674.4899999797</v>
      </c>
      <c r="J13" s="41">
        <v>1814784.7900000215</v>
      </c>
      <c r="K13" s="41">
        <v>1198484.064799997</v>
      </c>
      <c r="L13" s="41">
        <v>2657173.56</v>
      </c>
      <c r="M13" s="41">
        <v>-19332.752849999466</v>
      </c>
      <c r="N13" s="41">
        <v>-7587.5040999996709</v>
      </c>
      <c r="O13" s="41">
        <v>157.24</v>
      </c>
    </row>
    <row r="14" spans="2:15" ht="15" customHeight="1" x14ac:dyDescent="0.25">
      <c r="B14" s="78"/>
      <c r="C14" s="45">
        <v>2019</v>
      </c>
      <c r="D14" s="41">
        <v>39107356.860949993</v>
      </c>
      <c r="E14" s="41">
        <v>2136408.270600006</v>
      </c>
      <c r="F14" s="41">
        <v>1590517.57</v>
      </c>
      <c r="G14" s="41">
        <v>1213815.9456000058</v>
      </c>
      <c r="H14" s="41">
        <v>1946627.3720000011</v>
      </c>
      <c r="I14" s="41">
        <v>1849988.3004000001</v>
      </c>
      <c r="J14" s="41">
        <v>2667524.59</v>
      </c>
      <c r="K14" s="41">
        <v>1929976.56</v>
      </c>
      <c r="L14" s="41">
        <v>3492397.3551000007</v>
      </c>
      <c r="M14" s="41">
        <v>3867443.9952000105</v>
      </c>
      <c r="N14" s="41">
        <v>1797131.88</v>
      </c>
      <c r="O14" s="41">
        <v>6810853.4824000131</v>
      </c>
    </row>
    <row r="15" spans="2:15" ht="15" customHeight="1" x14ac:dyDescent="0.25">
      <c r="B15" s="78"/>
      <c r="C15" s="45">
        <v>2020</v>
      </c>
      <c r="D15" s="41">
        <v>49848303.100000001</v>
      </c>
      <c r="E15" s="41">
        <v>4298964.972250009</v>
      </c>
      <c r="F15" s="41">
        <v>3189352.5855000126</v>
      </c>
      <c r="G15" s="41">
        <v>-54720878.218600012</v>
      </c>
      <c r="H15" s="41">
        <v>-907107.85739998799</v>
      </c>
      <c r="I15" s="41">
        <v>-1046731.5267999974</v>
      </c>
      <c r="J15" s="41">
        <v>130912.34</v>
      </c>
      <c r="K15" s="44">
        <v>-6891561.5178000024</v>
      </c>
      <c r="L15" s="41">
        <v>2771083.6576</v>
      </c>
      <c r="M15" s="41">
        <v>4678372.9290000014</v>
      </c>
      <c r="N15" s="41">
        <v>5978877.4443999985</v>
      </c>
      <c r="O15" s="41">
        <v>4621579.87</v>
      </c>
    </row>
    <row r="16" spans="2:15" ht="15" customHeight="1" x14ac:dyDescent="0.25">
      <c r="B16" s="78"/>
      <c r="C16" s="45">
        <v>2021</v>
      </c>
      <c r="D16" s="41">
        <v>60753311.938300028</v>
      </c>
      <c r="E16" s="41">
        <v>8256344.2400000002</v>
      </c>
      <c r="F16" s="41">
        <v>4590409.3455500184</v>
      </c>
      <c r="G16" s="41">
        <v>5369439.5902000135</v>
      </c>
      <c r="H16" s="41">
        <v>3927156.4805000266</v>
      </c>
      <c r="I16" s="41">
        <v>7151857.6299999999</v>
      </c>
      <c r="J16" s="44">
        <v>6221601.5332000209</v>
      </c>
      <c r="K16" s="44">
        <v>5303807.3588500088</v>
      </c>
      <c r="L16" s="41">
        <v>5527912.3300000001</v>
      </c>
      <c r="M16" s="41">
        <v>11677086.550000001</v>
      </c>
      <c r="N16" s="41">
        <v>6929838.3300000001</v>
      </c>
      <c r="O16" s="41">
        <v>5671848.8300000001</v>
      </c>
    </row>
    <row r="17" spans="2:15" ht="15" customHeight="1" x14ac:dyDescent="0.25">
      <c r="B17" s="78"/>
      <c r="C17" s="58">
        <v>2022</v>
      </c>
      <c r="D17" s="41">
        <v>75537702.231700003</v>
      </c>
      <c r="E17" s="41">
        <v>10668880.15</v>
      </c>
      <c r="F17" s="41">
        <v>7720965.7041999726</v>
      </c>
      <c r="G17" s="41">
        <v>6771566.4182999898</v>
      </c>
      <c r="H17" s="41">
        <v>9824738.2885999791</v>
      </c>
      <c r="I17" s="41">
        <v>8697255.5933999848</v>
      </c>
      <c r="J17" s="41">
        <v>7396176.9900000002</v>
      </c>
      <c r="K17" s="41">
        <v>15734480.469999971</v>
      </c>
      <c r="L17" s="41">
        <v>2619744.164399981</v>
      </c>
      <c r="M17" s="41">
        <v>4022409.5818999843</v>
      </c>
      <c r="N17" s="41">
        <v>2051535.2191999801</v>
      </c>
      <c r="O17" s="41">
        <v>-577462.61150000663</v>
      </c>
    </row>
    <row r="18" spans="2:15" ht="15" customHeight="1" x14ac:dyDescent="0.25">
      <c r="B18" s="78"/>
      <c r="C18" s="59">
        <v>2023</v>
      </c>
      <c r="D18" s="41">
        <v>83669657.489999995</v>
      </c>
      <c r="E18" s="41">
        <v>5103335.0736000352</v>
      </c>
      <c r="F18" s="41">
        <v>6414827.1253000554</v>
      </c>
      <c r="G18" s="41">
        <v>4961943.4358500596</v>
      </c>
      <c r="H18" s="41">
        <v>6045558.8293000758</v>
      </c>
      <c r="I18" s="41">
        <v>4143254.7660500598</v>
      </c>
      <c r="J18" s="41">
        <v>1774373.63</v>
      </c>
      <c r="K18" s="41">
        <v>6010666.0899999999</v>
      </c>
      <c r="L18" s="41">
        <v>1268862.1200000001</v>
      </c>
      <c r="M18" s="41"/>
      <c r="N18" s="41"/>
      <c r="O18" s="41"/>
    </row>
    <row r="19" spans="2:15" x14ac:dyDescent="0.25">
      <c r="B19" s="8" t="s">
        <v>19</v>
      </c>
      <c r="C19" s="5"/>
      <c r="D19" s="5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</row>
    <row r="20" spans="2:15" ht="66" customHeight="1" x14ac:dyDescent="0.25">
      <c r="B20" s="65" t="s">
        <v>35</v>
      </c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</row>
    <row r="21" spans="2:15" x14ac:dyDescent="0.25">
      <c r="B21" s="39" t="s">
        <v>41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</row>
    <row r="22" spans="2:15" x14ac:dyDescent="0.25">
      <c r="B22" s="11" t="s">
        <v>20</v>
      </c>
      <c r="C22" s="12"/>
      <c r="D22" s="5"/>
      <c r="E22" s="5"/>
      <c r="F22" s="5"/>
      <c r="G22" s="5"/>
      <c r="H22" s="5"/>
      <c r="I22" s="13"/>
      <c r="J22" s="5"/>
      <c r="K22" s="5"/>
      <c r="L22" s="5"/>
      <c r="M22" s="5"/>
      <c r="N22" s="5"/>
      <c r="O22" s="5"/>
    </row>
    <row r="23" spans="2:15" x14ac:dyDescent="0.25">
      <c r="B23" s="11"/>
      <c r="C23" s="12"/>
      <c r="D23" s="5"/>
      <c r="E23" s="5"/>
      <c r="F23" s="5"/>
      <c r="G23" s="5"/>
      <c r="H23" s="5"/>
      <c r="I23" s="5"/>
      <c r="J23" s="13"/>
      <c r="K23" s="5"/>
      <c r="L23" s="5"/>
      <c r="M23" s="5"/>
      <c r="N23" s="5"/>
      <c r="O23" s="5"/>
    </row>
    <row r="24" spans="2:15" x14ac:dyDescent="0.25">
      <c r="B24" s="11"/>
      <c r="C24" s="12"/>
      <c r="D24" s="5"/>
      <c r="E24" s="5"/>
      <c r="F24" s="5"/>
      <c r="G24" s="5"/>
      <c r="H24" s="5"/>
      <c r="I24" s="5"/>
      <c r="J24" s="13"/>
      <c r="K24" s="5"/>
      <c r="L24" s="5"/>
      <c r="M24" s="5"/>
      <c r="N24" s="5"/>
      <c r="O24" s="5"/>
    </row>
  </sheetData>
  <mergeCells count="8">
    <mergeCell ref="B20:O20"/>
    <mergeCell ref="F3:M3"/>
    <mergeCell ref="F4:M4"/>
    <mergeCell ref="F5:M5"/>
    <mergeCell ref="F6:M6"/>
    <mergeCell ref="D7:E7"/>
    <mergeCell ref="D9:O9"/>
    <mergeCell ref="B11:B18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Alvaro Jaramillo</cp:lastModifiedBy>
  <dcterms:created xsi:type="dcterms:W3CDTF">2016-08-22T21:28:58Z</dcterms:created>
  <dcterms:modified xsi:type="dcterms:W3CDTF">2023-10-30T21:08:38Z</dcterms:modified>
</cp:coreProperties>
</file>