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5. Mayo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Cooperativas'!$B$2:$K$262</definedName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9" r:id="rId11"/>
    <pivotCache cacheId="14" r:id="rId12"/>
    <pivotCache cacheId="19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<sst xmlns="http://schemas.openxmlformats.org/spreadsheetml/2006/main" count="2014" uniqueCount="91">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</sst>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165" fontId="0" fillId="3" borderId="0" xfId="0" applyNumberFormat="1" applyFill="1"/>
    <xf numFmtId="166" fontId="0" fillId="5" borderId="0" xfId="0" applyNumberForma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57"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065.470035995371" createdVersion="5" refreshedVersion="5" minRefreshableVersion="3" recordCount="282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065.470152662034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065.470273379629" createdVersion="5" refreshedVersion="5" minRefreshableVersion="3" recordCount="34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6"/>
    <x v="12"/>
    <x v="5"/>
    <m/>
    <m/>
    <m/>
    <m/>
    <m/>
  </r>
  <r>
    <x v="6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7"/>
    <x v="5"/>
    <n v="0"/>
    <n v="1.8162949926301187E-3"/>
    <n v="3.6325899852602374E-3"/>
    <n v="5.4488849778903557E-3"/>
    <n v="7.2651799705204748E-3"/>
  </r>
  <r>
    <x v="6"/>
    <x v="7"/>
    <x v="6"/>
    <n v="1.8162949926301187E-3"/>
    <n v="3.6325899852602374E-3"/>
    <n v="7.2651799705204748E-3"/>
    <n v="1.0897769955780711E-2"/>
    <n v="1.453035994104095E-2"/>
  </r>
  <r>
    <x v="6"/>
    <x v="7"/>
    <x v="7"/>
    <n v="2.7244424889451778E-3"/>
    <n v="5.4488849778903557E-3"/>
    <n v="1.0897769955780711E-2"/>
    <n v="1.634665493367107E-2"/>
    <n v="2.1795539911561423E-2"/>
  </r>
  <r>
    <x v="6"/>
    <x v="7"/>
    <x v="8"/>
    <n v="3.6325899852602374E-3"/>
    <n v="7.2651799705204748E-3"/>
    <n v="1.453035994104095E-2"/>
    <n v="2.1795539911561423E-2"/>
    <n v="2.9060719882081899E-2"/>
  </r>
  <r>
    <x v="6"/>
    <x v="7"/>
    <x v="9"/>
    <n v="4.5407374815752966E-3"/>
    <n v="9.0814749631505931E-3"/>
    <n v="1.8162949926301186E-2"/>
    <n v="2.7244424889451779E-2"/>
    <n v="3.6325899852602372E-2"/>
  </r>
  <r>
    <x v="6"/>
    <x v="8"/>
    <x v="5"/>
    <n v="0"/>
    <n v="1.9160997711829475E-3"/>
    <n v="3.8321995423658949E-3"/>
    <n v="5.7482993135488415E-3"/>
    <n v="7.6643990847317899E-3"/>
  </r>
  <r>
    <x v="6"/>
    <x v="8"/>
    <x v="6"/>
    <n v="1.9160997711829475E-3"/>
    <n v="3.8321995423658949E-3"/>
    <n v="7.6643990847317899E-3"/>
    <n v="1.1496598627097683E-2"/>
    <n v="1.532879816946358E-2"/>
  </r>
  <r>
    <x v="6"/>
    <x v="8"/>
    <x v="7"/>
    <n v="2.8741496567744208E-3"/>
    <n v="5.7482993135488415E-3"/>
    <n v="1.1496598627097683E-2"/>
    <n v="1.7244897940646525E-2"/>
    <n v="2.2993197254195366E-2"/>
  </r>
  <r>
    <x v="6"/>
    <x v="8"/>
    <x v="8"/>
    <n v="3.8321995423658949E-3"/>
    <n v="7.6643990847317899E-3"/>
    <n v="1.532879816946358E-2"/>
    <n v="2.2993197254195366E-2"/>
    <n v="3.0657596338927159E-2"/>
  </r>
  <r>
    <x v="6"/>
    <x v="8"/>
    <x v="9"/>
    <n v="4.7902494279573682E-3"/>
    <n v="9.5804988559147364E-3"/>
    <n v="1.9160997711829473E-2"/>
    <n v="2.8741496567744211E-2"/>
    <n v="3.8321995423658946E-2"/>
  </r>
  <r>
    <x v="7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9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7"/>
        <item x="8"/>
        <item h="1"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3"/>
        <item m="1" x="15"/>
        <item m="1" x="14"/>
        <item m="1" x="12"/>
        <item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20">
      <pivotArea dataOnly="0" labelOnly="1" grandCol="1" outline="0" fieldPosition="0"/>
    </format>
    <format dxfId="21">
      <pivotArea dataOnly="0" labelOnly="1" grandCol="1" outline="0" fieldPosition="0"/>
    </format>
    <format dxfId="22">
      <pivotArea dataOnly="0" labelOnly="1" grandCol="1" outline="0" fieldPosition="0"/>
    </format>
    <format dxfId="23">
      <pivotArea field="-2" type="button" dataOnly="0" labelOnly="1" outline="0" axis="axisRow" fieldPosition="0"/>
    </format>
    <format dxfId="24">
      <pivotArea dataOnly="0" labelOnly="1" grandCol="1" outline="0" fieldPosition="0"/>
    </format>
    <format dxfId="25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26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2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56">
      <pivotArea dataOnly="0" labelOnly="1" grandCol="1" outline="0" fieldPosition="0"/>
    </format>
    <format dxfId="55">
      <pivotArea dataOnly="0" labelOnly="1" grandCol="1" outline="0" fieldPosition="0"/>
    </format>
    <format dxfId="54">
      <pivotArea dataOnly="0" labelOnly="1" grandCol="1" outline="0" fieldPosition="0"/>
    </format>
    <format dxfId="53">
      <pivotArea field="2" type="button" dataOnly="0" labelOnly="1" outline="0" axis="axisCol" fieldPosition="0"/>
    </format>
    <format dxfId="52">
      <pivotArea field="2" type="button" dataOnly="0" labelOnly="1" outline="0" axis="axisCol" fieldPosition="0"/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fieldPosition="0">
        <references count="1">
          <reference field="2" count="0"/>
        </references>
      </pivotArea>
    </format>
    <format dxfId="48">
      <pivotArea field="-2" type="button" dataOnly="0" labelOnly="1" outline="0" axis="axisRow" fieldPosition="0"/>
    </format>
    <format dxfId="47">
      <pivotArea field="-2" type="button" dataOnly="0" labelOnly="1" outline="0" axis="axisRow" fieldPosition="0"/>
    </format>
    <format dxfId="46">
      <pivotArea dataOnly="0" outline="0" fieldPosition="0">
        <references count="1">
          <reference field="4294967294" count="1">
            <x v="4"/>
          </reference>
        </references>
      </pivotArea>
    </format>
    <format dxfId="45">
      <pivotArea collapsedLevelsAreSubtotals="1" fieldPosition="0">
        <references count="1">
          <reference field="4294967294" count="1"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3">
      <pivotArea field="-2" type="button" dataOnly="0" labelOnly="1" outline="0" axis="axisRow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9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40">
      <pivotArea dataOnly="0" labelOnly="1" fieldPosition="0">
        <references count="1">
          <reference field="2" count="0"/>
        </references>
      </pivotArea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fieldPosition="0">
        <references count="1">
          <reference field="2" count="0"/>
        </references>
      </pivotArea>
    </format>
    <format dxfId="37">
      <pivotArea outline="0" collapsedLevelsAreSubtotals="1" fieldPosition="0"/>
    </format>
    <format dxfId="36">
      <pivotArea field="2" type="button" dataOnly="0" labelOnly="1" outline="0" axis="axisCol" fieldPosition="0"/>
    </format>
    <format dxfId="35">
      <pivotArea collapsedLevelsAreSubtotals="1" fieldPosition="0">
        <references count="1">
          <reference field="4294967294" count="1"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3">
      <pivotArea field="-2" type="button" dataOnly="0" labelOnly="1" outline="0" axis="axisRow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field="-2" type="button" dataOnly="0" labelOnly="1" outline="0" axis="axisRow" fieldPosition="0"/>
    </format>
    <format dxfId="3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7" s="1"/>
        <i x="6"/>
        <i x="5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 s="1"/>
        <i x="3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 s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3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3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J19" sqref="J19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3" t="s">
        <v>90</v>
      </c>
      <c r="H2" s="53"/>
      <c r="I2" s="53"/>
    </row>
    <row r="3" spans="1:10" ht="14.4" customHeight="1" x14ac:dyDescent="0.3">
      <c r="G3" s="53"/>
      <c r="H3" s="53"/>
      <c r="I3" s="53"/>
    </row>
    <row r="4" spans="1:10" ht="14.4" customHeight="1" x14ac:dyDescent="0.3">
      <c r="G4" s="53"/>
      <c r="H4" s="53"/>
      <c r="I4" s="53"/>
    </row>
    <row r="5" spans="1:10" ht="14.4" customHeight="1" x14ac:dyDescent="0.3">
      <c r="G5" s="53"/>
      <c r="H5" s="53"/>
      <c r="I5" s="53"/>
    </row>
    <row r="6" spans="1:10" ht="14.4" customHeight="1" x14ac:dyDescent="0.3">
      <c r="G6" s="53"/>
      <c r="H6" s="53"/>
      <c r="I6" s="53"/>
    </row>
    <row r="8" spans="1:10" ht="34.799999999999997" customHeight="1" x14ac:dyDescent="0.35">
      <c r="B8" s="54" t="s">
        <v>52</v>
      </c>
      <c r="C8" s="54"/>
      <c r="D8" s="54"/>
      <c r="E8" s="54"/>
      <c r="F8" s="54"/>
      <c r="G8" s="54"/>
      <c r="H8" s="54"/>
      <c r="I8" s="54"/>
      <c r="J8" s="54"/>
    </row>
    <row r="10" spans="1:10" x14ac:dyDescent="0.3">
      <c r="B10" s="21" t="s">
        <v>53</v>
      </c>
      <c r="C10" s="55" t="s">
        <v>54</v>
      </c>
      <c r="D10" s="56"/>
      <c r="E10" s="56"/>
      <c r="F10" s="56"/>
      <c r="G10" s="56"/>
      <c r="H10" s="56"/>
      <c r="I10" s="56"/>
      <c r="J10" s="57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6" t="s">
        <v>56</v>
      </c>
      <c r="D12" s="56"/>
      <c r="E12" s="56"/>
      <c r="F12" s="56"/>
      <c r="G12" s="56"/>
      <c r="H12" s="56"/>
      <c r="I12" s="56"/>
      <c r="J12" s="57"/>
    </row>
    <row r="13" spans="1:10" x14ac:dyDescent="0.3">
      <c r="B13" s="25" t="s">
        <v>57</v>
      </c>
      <c r="C13" s="58" t="s">
        <v>43</v>
      </c>
      <c r="D13" s="51"/>
      <c r="E13" s="51"/>
      <c r="F13" s="51"/>
      <c r="G13" s="51"/>
      <c r="H13" s="51"/>
      <c r="I13" s="51"/>
      <c r="J13" s="52"/>
    </row>
    <row r="14" spans="1:10" x14ac:dyDescent="0.3">
      <c r="A14" s="26"/>
      <c r="B14" s="27" t="s">
        <v>58</v>
      </c>
      <c r="C14" s="51" t="s">
        <v>50</v>
      </c>
      <c r="D14" s="51"/>
      <c r="E14" s="51"/>
      <c r="F14" s="51"/>
      <c r="G14" s="51"/>
      <c r="H14" s="51"/>
      <c r="I14" s="51"/>
      <c r="J14" s="52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61" t="s">
        <v>40</v>
      </c>
      <c r="C2" s="61"/>
      <c r="D2" s="61"/>
      <c r="E2" s="61"/>
      <c r="F2" s="61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2" t="s">
        <v>51</v>
      </c>
      <c r="C3" s="62"/>
      <c r="D3" s="62"/>
      <c r="E3" s="62"/>
      <c r="F3" s="62"/>
      <c r="G3" s="7"/>
      <c r="H3" s="7"/>
      <c r="I3" s="7"/>
    </row>
    <row r="4" spans="1:15" ht="18" x14ac:dyDescent="0.35">
      <c r="A4" s="10" t="s">
        <v>42</v>
      </c>
      <c r="B4" s="63"/>
      <c r="C4" s="63"/>
      <c r="D4" s="63"/>
      <c r="E4" s="63"/>
      <c r="F4" s="63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4" t="s">
        <v>39</v>
      </c>
      <c r="C13" s="64"/>
      <c r="D13" s="64"/>
      <c r="E13" s="64"/>
      <c r="F13" s="64"/>
    </row>
    <row r="14" spans="1:15" x14ac:dyDescent="0.3">
      <c r="A14" s="60"/>
      <c r="B14" s="60"/>
      <c r="C14" s="60"/>
      <c r="D14" s="60"/>
      <c r="E14" s="60"/>
      <c r="F14" s="60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1.9160997711829475E-3</v>
      </c>
      <c r="D17" s="2">
        <v>2.8741496567744208E-3</v>
      </c>
      <c r="E17" s="2">
        <v>3.8321995423658949E-3</v>
      </c>
      <c r="F17" s="2">
        <v>4.7902494279573682E-3</v>
      </c>
    </row>
    <row r="18" spans="1:6" x14ac:dyDescent="0.3">
      <c r="A18" s="1" t="s">
        <v>85</v>
      </c>
      <c r="B18" s="2">
        <v>1.9160997711829475E-3</v>
      </c>
      <c r="C18" s="2">
        <v>3.8321995423658949E-3</v>
      </c>
      <c r="D18" s="2">
        <v>5.7482993135488415E-3</v>
      </c>
      <c r="E18" s="2">
        <v>7.6643990847317899E-3</v>
      </c>
      <c r="F18" s="2">
        <v>9.5804988559147364E-3</v>
      </c>
    </row>
    <row r="19" spans="1:6" x14ac:dyDescent="0.3">
      <c r="A19" s="1" t="s">
        <v>86</v>
      </c>
      <c r="B19" s="2">
        <v>3.8321995423658949E-3</v>
      </c>
      <c r="C19" s="2">
        <v>7.6643990847317899E-3</v>
      </c>
      <c r="D19" s="2">
        <v>1.1496598627097683E-2</v>
      </c>
      <c r="E19" s="2">
        <v>1.532879816946358E-2</v>
      </c>
      <c r="F19" s="2">
        <v>1.9160997711829473E-2</v>
      </c>
    </row>
    <row r="20" spans="1:6" x14ac:dyDescent="0.3">
      <c r="A20" s="1" t="s">
        <v>87</v>
      </c>
      <c r="B20" s="2">
        <v>5.7482993135488415E-3</v>
      </c>
      <c r="C20" s="2">
        <v>1.1496598627097683E-2</v>
      </c>
      <c r="D20" s="2">
        <v>1.7244897940646525E-2</v>
      </c>
      <c r="E20" s="2">
        <v>2.2993197254195366E-2</v>
      </c>
      <c r="F20" s="2">
        <v>2.8741496567744211E-2</v>
      </c>
    </row>
    <row r="21" spans="1:6" x14ac:dyDescent="0.3">
      <c r="A21" s="1" t="s">
        <v>88</v>
      </c>
      <c r="B21" s="2">
        <v>7.6643990847317899E-3</v>
      </c>
      <c r="C21" s="2">
        <v>1.532879816946358E-2</v>
      </c>
      <c r="D21" s="2">
        <v>2.2993197254195366E-2</v>
      </c>
      <c r="E21" s="2">
        <v>3.0657596338927159E-2</v>
      </c>
      <c r="F21" s="2">
        <v>3.8321995423658946E-2</v>
      </c>
    </row>
    <row r="25" spans="1:6" ht="14.4" customHeight="1" x14ac:dyDescent="0.3"/>
    <row r="26" spans="1:6" ht="78.599999999999994" customHeight="1" x14ac:dyDescent="0.3">
      <c r="A26" s="59" t="s">
        <v>77</v>
      </c>
      <c r="B26" s="59"/>
      <c r="C26" s="59"/>
      <c r="D26" s="59"/>
      <c r="E26" s="59"/>
      <c r="F26" s="59"/>
    </row>
    <row r="27" spans="1:6" x14ac:dyDescent="0.3">
      <c r="A27" s="59" t="s">
        <v>70</v>
      </c>
      <c r="B27" s="59"/>
      <c r="C27" s="59"/>
      <c r="D27" s="59"/>
      <c r="E27" s="59"/>
      <c r="F27" s="59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9" t="s">
        <v>71</v>
      </c>
      <c r="B34" s="59"/>
      <c r="C34" s="59"/>
      <c r="D34" s="59"/>
      <c r="E34" s="59"/>
      <c r="F34" s="59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61" t="s">
        <v>40</v>
      </c>
      <c r="C2" s="61"/>
      <c r="D2" s="61"/>
      <c r="E2" s="61"/>
      <c r="F2" s="61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2" t="s">
        <v>41</v>
      </c>
      <c r="C3" s="62"/>
      <c r="D3" s="62"/>
      <c r="E3" s="62"/>
      <c r="F3" s="62"/>
      <c r="G3" s="7"/>
      <c r="H3" s="7"/>
      <c r="I3" s="7"/>
    </row>
    <row r="4" spans="1:15" ht="18" x14ac:dyDescent="0.35">
      <c r="A4" s="10" t="s">
        <v>42</v>
      </c>
      <c r="B4" s="63" t="s">
        <v>43</v>
      </c>
      <c r="C4" s="63"/>
      <c r="D4" s="63"/>
      <c r="E4" s="63"/>
      <c r="F4" s="63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4" t="s">
        <v>39</v>
      </c>
      <c r="C13" s="64"/>
      <c r="D13" s="64"/>
      <c r="E13" s="64"/>
      <c r="F13" s="64"/>
    </row>
    <row r="14" spans="1:15" x14ac:dyDescent="0.3">
      <c r="A14" s="67" t="s">
        <v>14</v>
      </c>
      <c r="B14" s="67"/>
      <c r="C14" s="67"/>
      <c r="D14" s="67"/>
      <c r="E14" s="67"/>
      <c r="F14" s="67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72</v>
      </c>
      <c r="C16" s="17" t="s">
        <v>73</v>
      </c>
      <c r="D16" s="17" t="s">
        <v>74</v>
      </c>
      <c r="E16" s="17" t="s">
        <v>75</v>
      </c>
      <c r="F16" s="17" t="s">
        <v>76</v>
      </c>
    </row>
    <row r="17" spans="1:6" x14ac:dyDescent="0.3">
      <c r="A17" s="1" t="s">
        <v>33</v>
      </c>
      <c r="B17" s="13">
        <v>0</v>
      </c>
      <c r="C17" s="13">
        <v>1.853927120887674E-3</v>
      </c>
      <c r="D17" s="13">
        <v>3.707854241775348E-3</v>
      </c>
      <c r="E17" s="13">
        <v>5.5617813626630212E-3</v>
      </c>
      <c r="F17" s="13">
        <v>7.415708483550696E-3</v>
      </c>
    </row>
    <row r="18" spans="1:6" x14ac:dyDescent="0.3">
      <c r="A18" s="1" t="s">
        <v>34</v>
      </c>
      <c r="B18" s="13">
        <v>1.853927120887674E-3</v>
      </c>
      <c r="C18" s="13">
        <v>3.707854241775348E-3</v>
      </c>
      <c r="D18" s="13">
        <v>7.415708483550696E-3</v>
      </c>
      <c r="E18" s="13">
        <v>1.1123562725326042E-2</v>
      </c>
      <c r="F18" s="13">
        <v>1.4831416967101392E-2</v>
      </c>
    </row>
    <row r="19" spans="1:6" x14ac:dyDescent="0.3">
      <c r="A19" s="1" t="s">
        <v>35</v>
      </c>
      <c r="B19" s="13">
        <v>2.7808906813315106E-3</v>
      </c>
      <c r="C19" s="13">
        <v>5.5617813626630212E-3</v>
      </c>
      <c r="D19" s="13">
        <v>1.1123562725326042E-2</v>
      </c>
      <c r="E19" s="13">
        <v>1.6685344087989065E-2</v>
      </c>
      <c r="F19" s="13">
        <v>2.2247125450652085E-2</v>
      </c>
    </row>
    <row r="20" spans="1:6" x14ac:dyDescent="0.3">
      <c r="A20" s="1" t="s">
        <v>36</v>
      </c>
      <c r="B20" s="13">
        <v>3.707854241775348E-3</v>
      </c>
      <c r="C20" s="13">
        <v>7.415708483550696E-3</v>
      </c>
      <c r="D20" s="13">
        <v>1.4831416967101392E-2</v>
      </c>
      <c r="E20" s="13">
        <v>2.2247125450652085E-2</v>
      </c>
      <c r="F20" s="13">
        <v>2.9662833934202784E-2</v>
      </c>
    </row>
    <row r="21" spans="1:6" x14ac:dyDescent="0.3">
      <c r="A21" s="4" t="s">
        <v>37</v>
      </c>
      <c r="B21" s="40">
        <v>4.6348178022191846E-3</v>
      </c>
      <c r="C21" s="40">
        <v>9.2696356044383692E-3</v>
      </c>
      <c r="D21" s="40">
        <v>1.8539271208876738E-2</v>
      </c>
      <c r="E21" s="40">
        <v>2.7808906813315108E-2</v>
      </c>
      <c r="F21" s="40">
        <v>3.7078542417753477E-2</v>
      </c>
    </row>
    <row r="23" spans="1:6" ht="46.2" customHeight="1" x14ac:dyDescent="0.3">
      <c r="A23" s="59" t="s">
        <v>59</v>
      </c>
      <c r="B23" s="59"/>
      <c r="C23" s="59"/>
      <c r="D23" s="59"/>
      <c r="E23" s="59"/>
      <c r="F23" s="59"/>
    </row>
    <row r="24" spans="1:6" ht="68.400000000000006" customHeight="1" x14ac:dyDescent="0.3">
      <c r="A24" s="65" t="s">
        <v>78</v>
      </c>
      <c r="B24" s="65"/>
      <c r="C24" s="65"/>
      <c r="D24" s="65"/>
      <c r="E24" s="65"/>
      <c r="F24" s="65"/>
    </row>
    <row r="25" spans="1:6" ht="16.2" customHeight="1" x14ac:dyDescent="0.3">
      <c r="A25" s="66" t="s">
        <v>60</v>
      </c>
      <c r="B25" s="66"/>
      <c r="C25" s="66"/>
      <c r="D25" s="66"/>
      <c r="E25" s="66"/>
      <c r="F25" s="66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61" t="s">
        <v>40</v>
      </c>
      <c r="C2" s="61"/>
      <c r="D2" s="61"/>
      <c r="E2" s="61"/>
      <c r="F2" s="61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2" t="s">
        <v>41</v>
      </c>
      <c r="C3" s="62"/>
      <c r="D3" s="62"/>
      <c r="E3" s="62"/>
      <c r="F3" s="62"/>
      <c r="G3" s="7"/>
      <c r="H3" s="7"/>
      <c r="I3" s="7"/>
    </row>
    <row r="4" spans="1:15" ht="18" x14ac:dyDescent="0.35">
      <c r="A4" s="10" t="s">
        <v>42</v>
      </c>
      <c r="B4" s="63" t="s">
        <v>50</v>
      </c>
      <c r="C4" s="63"/>
      <c r="D4" s="63"/>
      <c r="E4" s="63"/>
      <c r="F4" s="63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4" t="s">
        <v>39</v>
      </c>
      <c r="C13" s="64"/>
      <c r="D13" s="64"/>
      <c r="E13" s="64"/>
      <c r="F13" s="64"/>
    </row>
    <row r="14" spans="1:15" x14ac:dyDescent="0.3">
      <c r="A14" s="67" t="s">
        <v>14</v>
      </c>
      <c r="B14" s="67"/>
      <c r="C14" s="67"/>
      <c r="D14" s="67"/>
      <c r="E14" s="67"/>
      <c r="F14" s="67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1.8639826841245365E-3</v>
      </c>
      <c r="D17" s="2">
        <v>3.7279653682490729E-3</v>
      </c>
      <c r="E17" s="2">
        <v>5.5919480523736092E-3</v>
      </c>
      <c r="F17" s="2">
        <v>7.4559307364981458E-3</v>
      </c>
    </row>
    <row r="18" spans="1:6" x14ac:dyDescent="0.3">
      <c r="A18" s="1" t="s">
        <v>34</v>
      </c>
      <c r="B18" s="2">
        <v>1.8639826841245365E-3</v>
      </c>
      <c r="C18" s="2">
        <v>3.7279653682490729E-3</v>
      </c>
      <c r="D18" s="2">
        <v>7.4559307364981458E-3</v>
      </c>
      <c r="E18" s="2">
        <v>1.1183896104747218E-2</v>
      </c>
      <c r="F18" s="2">
        <v>1.4911861472996292E-2</v>
      </c>
    </row>
    <row r="19" spans="1:6" x14ac:dyDescent="0.3">
      <c r="A19" s="1" t="s">
        <v>35</v>
      </c>
      <c r="B19" s="2">
        <v>2.7959740261868046E-3</v>
      </c>
      <c r="C19" s="2">
        <v>5.5919480523736092E-3</v>
      </c>
      <c r="D19" s="2">
        <v>1.1183896104747218E-2</v>
      </c>
      <c r="E19" s="2">
        <v>1.6775844157120828E-2</v>
      </c>
      <c r="F19" s="2">
        <v>2.2367792209494437E-2</v>
      </c>
    </row>
    <row r="20" spans="1:6" x14ac:dyDescent="0.3">
      <c r="A20" s="1" t="s">
        <v>36</v>
      </c>
      <c r="B20" s="2">
        <v>3.7279653682490729E-3</v>
      </c>
      <c r="C20" s="2">
        <v>7.4559307364981458E-3</v>
      </c>
      <c r="D20" s="2">
        <v>1.4911861472996292E-2</v>
      </c>
      <c r="E20" s="2">
        <v>2.2367792209494437E-2</v>
      </c>
      <c r="F20" s="2">
        <v>2.9823722945992583E-2</v>
      </c>
    </row>
    <row r="21" spans="1:6" x14ac:dyDescent="0.3">
      <c r="A21" s="4" t="s">
        <v>37</v>
      </c>
      <c r="B21" s="5">
        <v>4.6599567103113408E-3</v>
      </c>
      <c r="C21" s="5">
        <v>9.3199134206226816E-3</v>
      </c>
      <c r="D21" s="5">
        <v>1.8639826841245363E-2</v>
      </c>
      <c r="E21" s="5">
        <v>2.7959740261868045E-2</v>
      </c>
      <c r="F21" s="5">
        <v>3.7279653682490727E-2</v>
      </c>
    </row>
    <row r="22" spans="1:6" x14ac:dyDescent="0.3">
      <c r="C22" s="15"/>
    </row>
    <row r="23" spans="1:6" ht="49.2" customHeight="1" x14ac:dyDescent="0.3">
      <c r="A23" s="59" t="s">
        <v>61</v>
      </c>
      <c r="B23" s="59"/>
      <c r="C23" s="59"/>
      <c r="D23" s="59"/>
      <c r="E23" s="59"/>
      <c r="F23" s="59"/>
    </row>
    <row r="24" spans="1:6" ht="73.2" customHeight="1" x14ac:dyDescent="0.3">
      <c r="A24" s="65" t="s">
        <v>78</v>
      </c>
      <c r="B24" s="65"/>
      <c r="C24" s="65"/>
      <c r="D24" s="65"/>
      <c r="E24" s="65"/>
      <c r="F24" s="65"/>
    </row>
    <row r="25" spans="1:6" x14ac:dyDescent="0.3">
      <c r="A25" s="59" t="s">
        <v>62</v>
      </c>
      <c r="B25" s="59"/>
      <c r="C25" s="59"/>
      <c r="D25" s="59"/>
      <c r="E25" s="59"/>
      <c r="F25" s="59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3"/>
  <sheetViews>
    <sheetView showGridLines="0" workbookViewId="0">
      <pane xSplit="3" ySplit="3" topLeftCell="D326" activePane="bottomRight" state="frozen"/>
      <selection pane="topRight" activeCell="G1" sqref="G1"/>
      <selection pane="bottomLeft" activeCell="A4" sqref="A4"/>
      <selection pane="bottomRight" activeCell="D345" sqref="D345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3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3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3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3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3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  <row r="309" spans="2:9" x14ac:dyDescent="0.3">
      <c r="B309" s="38">
        <v>2022</v>
      </c>
      <c r="C309" s="38" t="s">
        <v>1</v>
      </c>
      <c r="D309" s="38" t="s">
        <v>79</v>
      </c>
      <c r="E309" s="48">
        <v>0</v>
      </c>
      <c r="F309" s="48">
        <v>2.0085812450795003E-3</v>
      </c>
      <c r="G309" s="48">
        <v>4.0171624901590005E-3</v>
      </c>
      <c r="H309" s="48">
        <v>6.0257437352385012E-3</v>
      </c>
      <c r="I309" s="48">
        <v>8.0343249803180011E-3</v>
      </c>
    </row>
    <row r="310" spans="2:9" x14ac:dyDescent="0.3">
      <c r="B310" s="38">
        <v>2022</v>
      </c>
      <c r="C310" s="38" t="s">
        <v>1</v>
      </c>
      <c r="D310" s="38" t="s">
        <v>80</v>
      </c>
      <c r="E310" s="48">
        <v>2.0085812450795003E-3</v>
      </c>
      <c r="F310" s="48">
        <v>4.0171624901590005E-3</v>
      </c>
      <c r="G310" s="48">
        <v>8.0343249803180011E-3</v>
      </c>
      <c r="H310" s="48">
        <v>1.2051487470477002E-2</v>
      </c>
      <c r="I310" s="48">
        <v>1.6068649960636002E-2</v>
      </c>
    </row>
    <row r="311" spans="2:9" x14ac:dyDescent="0.3">
      <c r="B311" s="38">
        <v>2022</v>
      </c>
      <c r="C311" s="38" t="s">
        <v>1</v>
      </c>
      <c r="D311" s="38" t="s">
        <v>81</v>
      </c>
      <c r="E311" s="48">
        <v>3.0128718676192506E-3</v>
      </c>
      <c r="F311" s="48">
        <v>6.0257437352385012E-3</v>
      </c>
      <c r="G311" s="48">
        <v>1.2051487470477002E-2</v>
      </c>
      <c r="H311" s="48">
        <v>1.8077231205715503E-2</v>
      </c>
      <c r="I311" s="48">
        <v>2.4102974940954005E-2</v>
      </c>
    </row>
    <row r="312" spans="2:9" x14ac:dyDescent="0.3">
      <c r="B312" s="38">
        <v>2022</v>
      </c>
      <c r="C312" s="38" t="s">
        <v>1</v>
      </c>
      <c r="D312" s="38" t="s">
        <v>82</v>
      </c>
      <c r="E312" s="48">
        <v>4.0171624901590005E-3</v>
      </c>
      <c r="F312" s="48">
        <v>8.0343249803180011E-3</v>
      </c>
      <c r="G312" s="48">
        <v>1.6068649960636002E-2</v>
      </c>
      <c r="H312" s="48">
        <v>2.4102974940954005E-2</v>
      </c>
      <c r="I312" s="48">
        <v>3.2137299921272004E-2</v>
      </c>
    </row>
    <row r="313" spans="2:9" x14ac:dyDescent="0.3">
      <c r="B313" s="38">
        <v>2022</v>
      </c>
      <c r="C313" s="38" t="s">
        <v>1</v>
      </c>
      <c r="D313" s="38" t="s">
        <v>83</v>
      </c>
      <c r="E313" s="48">
        <v>5.0214531126987509E-3</v>
      </c>
      <c r="F313" s="48">
        <v>1.0042906225397502E-2</v>
      </c>
      <c r="G313" s="48">
        <v>2.0085812450795004E-2</v>
      </c>
      <c r="H313" s="48">
        <v>3.0128718676192504E-2</v>
      </c>
      <c r="I313" s="48">
        <v>4.0171624901590007E-2</v>
      </c>
    </row>
    <row r="314" spans="2:9" x14ac:dyDescent="0.3">
      <c r="B314" s="12">
        <v>2022</v>
      </c>
      <c r="C314" s="12" t="s">
        <v>2</v>
      </c>
      <c r="D314" s="12" t="s">
        <v>79</v>
      </c>
      <c r="E314" s="45">
        <v>0</v>
      </c>
      <c r="F314" s="45">
        <f>0.1*[3]INFORMACIÓN!$G$8</f>
        <v>1.7660694124501137E-3</v>
      </c>
      <c r="G314" s="45">
        <f>0.2*[3]INFORMACIÓN!$G$8</f>
        <v>3.5321388249002273E-3</v>
      </c>
      <c r="H314" s="45">
        <f>0.3*[3]INFORMACIÓN!$G$8</f>
        <v>5.2982082373503403E-3</v>
      </c>
      <c r="I314" s="45">
        <f>0.4*[3]INFORMACIÓN!$G$8</f>
        <v>7.0642776498004546E-3</v>
      </c>
    </row>
    <row r="315" spans="2:9" x14ac:dyDescent="0.3">
      <c r="B315" s="12">
        <v>2022</v>
      </c>
      <c r="C315" s="12" t="s">
        <v>2</v>
      </c>
      <c r="D315" s="12" t="s">
        <v>80</v>
      </c>
      <c r="E315" s="45">
        <f>0.1*[3]INFORMACIÓN!$G$8</f>
        <v>1.7660694124501137E-3</v>
      </c>
      <c r="F315" s="45">
        <f>0.2*[3]INFORMACIÓN!$G$8</f>
        <v>3.5321388249002273E-3</v>
      </c>
      <c r="G315" s="45">
        <f>0.4*[3]INFORMACIÓN!$G$8</f>
        <v>7.0642776498004546E-3</v>
      </c>
      <c r="H315" s="45">
        <f>0.6*[3]INFORMACIÓN!$G$8</f>
        <v>1.0596416474700681E-2</v>
      </c>
      <c r="I315" s="45">
        <f>0.8*[3]INFORMACIÓN!$G$8</f>
        <v>1.4128555299600909E-2</v>
      </c>
    </row>
    <row r="316" spans="2:9" x14ac:dyDescent="0.3">
      <c r="B316" s="12">
        <v>2022</v>
      </c>
      <c r="C316" s="12" t="s">
        <v>2</v>
      </c>
      <c r="D316" s="12" t="s">
        <v>81</v>
      </c>
      <c r="E316" s="45">
        <f>0.15*[3]INFORMACIÓN!$G$8</f>
        <v>2.6491041186751702E-3</v>
      </c>
      <c r="F316" s="45">
        <f>0.3*[3]INFORMACIÓN!$G$8</f>
        <v>5.2982082373503403E-3</v>
      </c>
      <c r="G316" s="45">
        <f>0.6*[3]INFORMACIÓN!$G$8</f>
        <v>1.0596416474700681E-2</v>
      </c>
      <c r="H316" s="45">
        <f>0.9*[3]INFORMACIÓN!$G$8</f>
        <v>1.5894624712051022E-2</v>
      </c>
      <c r="I316" s="45">
        <f>1.2*[3]INFORMACIÓN!$G$8</f>
        <v>2.1192832949401361E-2</v>
      </c>
    </row>
    <row r="317" spans="2:9" x14ac:dyDescent="0.3">
      <c r="B317" s="12">
        <v>2022</v>
      </c>
      <c r="C317" s="12" t="s">
        <v>2</v>
      </c>
      <c r="D317" s="12" t="s">
        <v>82</v>
      </c>
      <c r="E317" s="45">
        <f>0.2*[3]INFORMACIÓN!$G$8</f>
        <v>3.5321388249002273E-3</v>
      </c>
      <c r="F317" s="45">
        <f>0.4*[3]INFORMACIÓN!$G$8</f>
        <v>7.0642776498004546E-3</v>
      </c>
      <c r="G317" s="45">
        <f>0.8*[3]INFORMACIÓN!$G$8</f>
        <v>1.4128555299600909E-2</v>
      </c>
      <c r="H317" s="45">
        <f>1.2*[3]INFORMACIÓN!$G$8</f>
        <v>2.1192832949401361E-2</v>
      </c>
      <c r="I317" s="45">
        <f>1.6*[3]INFORMACIÓN!$G$8</f>
        <v>2.8257110599201819E-2</v>
      </c>
    </row>
    <row r="318" spans="2:9" x14ac:dyDescent="0.3">
      <c r="B318" s="12">
        <v>2022</v>
      </c>
      <c r="C318" s="12" t="s">
        <v>2</v>
      </c>
      <c r="D318" s="12" t="s">
        <v>83</v>
      </c>
      <c r="E318" s="45">
        <f>0.25*[3]INFORMACIÓN!$G$8</f>
        <v>4.415173531125284E-3</v>
      </c>
      <c r="F318" s="45">
        <f>0.5*[3]INFORMACIÓN!$G$8</f>
        <v>8.8303470622505681E-3</v>
      </c>
      <c r="G318" s="45">
        <f>1*[3]INFORMACIÓN!$G$8</f>
        <v>1.7660694124501136E-2</v>
      </c>
      <c r="H318" s="45">
        <f>1.5*[3]INFORMACIÓN!$G$8</f>
        <v>2.6491041186751704E-2</v>
      </c>
      <c r="I318" s="45">
        <f>2*[3]INFORMACIÓN!$G$8</f>
        <v>3.5321388249002272E-2</v>
      </c>
    </row>
    <row r="319" spans="2:9" x14ac:dyDescent="0.3">
      <c r="B319" s="38">
        <v>2023</v>
      </c>
      <c r="C319" s="38" t="s">
        <v>49</v>
      </c>
      <c r="D319" s="38" t="s">
        <v>79</v>
      </c>
      <c r="E319" s="48">
        <v>0</v>
      </c>
      <c r="F319" s="48">
        <v>1.8384201686253408E-3</v>
      </c>
      <c r="G319" s="48">
        <v>3.6768403372506816E-3</v>
      </c>
      <c r="H319" s="48">
        <v>5.5152605058760218E-3</v>
      </c>
      <c r="I319" s="48">
        <v>7.3536806745013632E-3</v>
      </c>
    </row>
    <row r="320" spans="2:9" x14ac:dyDescent="0.3">
      <c r="B320" s="38">
        <v>2023</v>
      </c>
      <c r="C320" s="38" t="s">
        <v>49</v>
      </c>
      <c r="D320" s="38" t="s">
        <v>80</v>
      </c>
      <c r="E320" s="48">
        <v>1.8384201686253408E-3</v>
      </c>
      <c r="F320" s="48">
        <v>3.6768403372506816E-3</v>
      </c>
      <c r="G320" s="48">
        <v>7.3536806745013632E-3</v>
      </c>
      <c r="H320" s="48">
        <v>1.1030521011752044E-2</v>
      </c>
      <c r="I320" s="48">
        <v>1.4707361349002726E-2</v>
      </c>
    </row>
    <row r="321" spans="2:9" x14ac:dyDescent="0.3">
      <c r="B321" s="38">
        <v>2023</v>
      </c>
      <c r="C321" s="38" t="s">
        <v>49</v>
      </c>
      <c r="D321" s="38" t="s">
        <v>81</v>
      </c>
      <c r="E321" s="48">
        <v>2.7576302529380109E-3</v>
      </c>
      <c r="F321" s="48">
        <v>5.5152605058760218E-3</v>
      </c>
      <c r="G321" s="48">
        <v>1.1030521011752044E-2</v>
      </c>
      <c r="H321" s="48">
        <v>1.6545781517628068E-2</v>
      </c>
      <c r="I321" s="48">
        <v>2.2061042023504087E-2</v>
      </c>
    </row>
    <row r="322" spans="2:9" x14ac:dyDescent="0.3">
      <c r="B322" s="38">
        <v>2023</v>
      </c>
      <c r="C322" s="38" t="s">
        <v>49</v>
      </c>
      <c r="D322" s="38" t="s">
        <v>82</v>
      </c>
      <c r="E322" s="48">
        <v>3.6768403372506816E-3</v>
      </c>
      <c r="F322" s="48">
        <v>7.3536806745013632E-3</v>
      </c>
      <c r="G322" s="48">
        <v>1.4707361349002726E-2</v>
      </c>
      <c r="H322" s="48">
        <v>2.2061042023504087E-2</v>
      </c>
      <c r="I322" s="48">
        <v>2.9414722698005453E-2</v>
      </c>
    </row>
    <row r="323" spans="2:9" x14ac:dyDescent="0.3">
      <c r="B323" s="38">
        <v>2023</v>
      </c>
      <c r="C323" s="38" t="s">
        <v>49</v>
      </c>
      <c r="D323" s="38" t="s">
        <v>83</v>
      </c>
      <c r="E323" s="48">
        <v>4.5960504215633519E-3</v>
      </c>
      <c r="F323" s="48">
        <v>9.1921008431267038E-3</v>
      </c>
      <c r="G323" s="48">
        <v>1.8384201686253408E-2</v>
      </c>
      <c r="H323" s="48">
        <v>2.7576302529380113E-2</v>
      </c>
      <c r="I323" s="48">
        <v>3.6768403372506815E-2</v>
      </c>
    </row>
    <row r="324" spans="2:9" x14ac:dyDescent="0.3">
      <c r="B324" s="12">
        <v>2023</v>
      </c>
      <c r="C324" s="12" t="s">
        <v>31</v>
      </c>
      <c r="D324" t="s">
        <v>79</v>
      </c>
      <c r="E324" s="45">
        <v>0</v>
      </c>
      <c r="F324" s="45">
        <v>1.7103080945302608E-3</v>
      </c>
      <c r="G324" s="45">
        <v>3.4206161890605216E-3</v>
      </c>
      <c r="H324" s="45">
        <v>5.1309242835907822E-3</v>
      </c>
      <c r="I324" s="45">
        <v>6.8412323781210432E-3</v>
      </c>
    </row>
    <row r="325" spans="2:9" x14ac:dyDescent="0.3">
      <c r="B325" s="12">
        <v>2023</v>
      </c>
      <c r="C325" s="12" t="s">
        <v>31</v>
      </c>
      <c r="D325" t="s">
        <v>80</v>
      </c>
      <c r="E325" s="45">
        <v>1.7103080945302608E-3</v>
      </c>
      <c r="F325" s="45">
        <v>3.4206161890605216E-3</v>
      </c>
      <c r="G325" s="45">
        <v>6.8412323781210432E-3</v>
      </c>
      <c r="H325" s="45">
        <v>1.0261848567181564E-2</v>
      </c>
      <c r="I325" s="45">
        <v>1.3682464756242086E-2</v>
      </c>
    </row>
    <row r="326" spans="2:9" x14ac:dyDescent="0.3">
      <c r="B326" s="12">
        <v>2023</v>
      </c>
      <c r="C326" s="12" t="s">
        <v>31</v>
      </c>
      <c r="D326" t="s">
        <v>81</v>
      </c>
      <c r="E326" s="45">
        <v>2.5654621417953911E-3</v>
      </c>
      <c r="F326" s="45">
        <v>5.1309242835907822E-3</v>
      </c>
      <c r="G326" s="45">
        <v>1.0261848567181564E-2</v>
      </c>
      <c r="H326" s="45">
        <v>1.5392772850772346E-2</v>
      </c>
      <c r="I326" s="45">
        <v>2.0523697134363129E-2</v>
      </c>
    </row>
    <row r="327" spans="2:9" x14ac:dyDescent="0.3">
      <c r="B327" s="12">
        <v>2023</v>
      </c>
      <c r="C327" s="12" t="s">
        <v>31</v>
      </c>
      <c r="D327" t="s">
        <v>82</v>
      </c>
      <c r="E327" s="45">
        <v>3.4206161890605216E-3</v>
      </c>
      <c r="F327" s="45">
        <v>6.8412323781210432E-3</v>
      </c>
      <c r="G327" s="45">
        <v>1.3682464756242086E-2</v>
      </c>
      <c r="H327" s="45">
        <v>2.0523697134363129E-2</v>
      </c>
      <c r="I327" s="45">
        <v>2.7364929512484173E-2</v>
      </c>
    </row>
    <row r="328" spans="2:9" x14ac:dyDescent="0.3">
      <c r="B328" s="12">
        <v>2023</v>
      </c>
      <c r="C328" s="12" t="s">
        <v>31</v>
      </c>
      <c r="D328" t="s">
        <v>83</v>
      </c>
      <c r="E328" s="45">
        <v>4.2757702363256517E-3</v>
      </c>
      <c r="F328" s="45">
        <v>8.5515404726513033E-3</v>
      </c>
      <c r="G328" s="45">
        <v>1.7103080945302607E-2</v>
      </c>
      <c r="H328" s="45">
        <v>2.565462141795391E-2</v>
      </c>
      <c r="I328" s="45">
        <v>3.4206161890605213E-2</v>
      </c>
    </row>
    <row r="329" spans="2:9" x14ac:dyDescent="0.3">
      <c r="B329" s="38">
        <v>2023</v>
      </c>
      <c r="C329" s="38" t="s">
        <v>5</v>
      </c>
      <c r="D329" s="38" t="s">
        <v>79</v>
      </c>
      <c r="E329" s="48">
        <v>0</v>
      </c>
      <c r="F329" s="48">
        <v>1.8427606397039811E-3</v>
      </c>
      <c r="G329" s="48">
        <v>3.6855212794079622E-3</v>
      </c>
      <c r="H329" s="48">
        <v>5.5282819191119431E-3</v>
      </c>
      <c r="I329" s="48">
        <v>7.3710425588159245E-3</v>
      </c>
    </row>
    <row r="330" spans="2:9" x14ac:dyDescent="0.3">
      <c r="B330" s="38">
        <v>2023</v>
      </c>
      <c r="C330" s="38" t="s">
        <v>5</v>
      </c>
      <c r="D330" s="38" t="s">
        <v>80</v>
      </c>
      <c r="E330" s="48">
        <v>1.8427606397039811E-3</v>
      </c>
      <c r="F330" s="48">
        <v>3.6855212794079622E-3</v>
      </c>
      <c r="G330" s="48">
        <v>7.3710425588159245E-3</v>
      </c>
      <c r="H330" s="48">
        <v>1.1056563838223886E-2</v>
      </c>
      <c r="I330" s="48">
        <v>1.4742085117631849E-2</v>
      </c>
    </row>
    <row r="331" spans="2:9" x14ac:dyDescent="0.3">
      <c r="B331" s="38">
        <v>2023</v>
      </c>
      <c r="C331" s="38" t="s">
        <v>5</v>
      </c>
      <c r="D331" s="38" t="s">
        <v>81</v>
      </c>
      <c r="E331" s="48">
        <v>2.7641409595559716E-3</v>
      </c>
      <c r="F331" s="48">
        <v>5.5282819191119431E-3</v>
      </c>
      <c r="G331" s="48">
        <v>1.1056563838223886E-2</v>
      </c>
      <c r="H331" s="48">
        <v>1.658484575733583E-2</v>
      </c>
      <c r="I331" s="48">
        <v>2.2113127676447773E-2</v>
      </c>
    </row>
    <row r="332" spans="2:9" x14ac:dyDescent="0.3">
      <c r="B332" s="38">
        <v>2023</v>
      </c>
      <c r="C332" s="38" t="s">
        <v>5</v>
      </c>
      <c r="D332" s="38" t="s">
        <v>82</v>
      </c>
      <c r="E332" s="48">
        <v>3.6855212794079622E-3</v>
      </c>
      <c r="F332" s="48">
        <v>7.3710425588159245E-3</v>
      </c>
      <c r="G332" s="48">
        <v>1.4742085117631849E-2</v>
      </c>
      <c r="H332" s="48">
        <v>2.2113127676447773E-2</v>
      </c>
      <c r="I332" s="48">
        <v>2.9484170235263698E-2</v>
      </c>
    </row>
    <row r="333" spans="2:9" x14ac:dyDescent="0.3">
      <c r="B333" s="38">
        <v>2023</v>
      </c>
      <c r="C333" s="38" t="s">
        <v>5</v>
      </c>
      <c r="D333" s="38" t="s">
        <v>83</v>
      </c>
      <c r="E333" s="48">
        <v>4.6069015992599525E-3</v>
      </c>
      <c r="F333" s="48">
        <v>9.213803198519905E-3</v>
      </c>
      <c r="G333" s="48">
        <v>1.842760639703981E-2</v>
      </c>
      <c r="H333" s="48">
        <v>2.7641409595559715E-2</v>
      </c>
      <c r="I333" s="48">
        <v>3.685521279407962E-2</v>
      </c>
    </row>
    <row r="334" spans="2:9" x14ac:dyDescent="0.3">
      <c r="B334" s="12">
        <v>2023</v>
      </c>
      <c r="C334" s="12" t="s">
        <v>30</v>
      </c>
      <c r="D334" t="s">
        <v>79</v>
      </c>
      <c r="E334" s="45">
        <v>0</v>
      </c>
      <c r="F334" s="45">
        <v>1.8162949926301187E-3</v>
      </c>
      <c r="G334" s="45">
        <v>3.6325899852602374E-3</v>
      </c>
      <c r="H334" s="45">
        <v>5.4488849778903557E-3</v>
      </c>
      <c r="I334" s="45">
        <v>7.2651799705204748E-3</v>
      </c>
    </row>
    <row r="335" spans="2:9" x14ac:dyDescent="0.3">
      <c r="B335" s="12">
        <v>2023</v>
      </c>
      <c r="C335" s="12" t="s">
        <v>30</v>
      </c>
      <c r="D335" t="s">
        <v>80</v>
      </c>
      <c r="E335" s="45">
        <v>1.8162949926301187E-3</v>
      </c>
      <c r="F335" s="45">
        <v>3.6325899852602374E-3</v>
      </c>
      <c r="G335" s="45">
        <v>7.2651799705204748E-3</v>
      </c>
      <c r="H335" s="45">
        <v>1.0897769955780711E-2</v>
      </c>
      <c r="I335" s="45">
        <v>1.453035994104095E-2</v>
      </c>
    </row>
    <row r="336" spans="2:9" x14ac:dyDescent="0.3">
      <c r="B336" s="12">
        <v>2023</v>
      </c>
      <c r="C336" s="12" t="s">
        <v>30</v>
      </c>
      <c r="D336" t="s">
        <v>81</v>
      </c>
      <c r="E336" s="45">
        <v>2.7244424889451778E-3</v>
      </c>
      <c r="F336" s="45">
        <v>5.4488849778903557E-3</v>
      </c>
      <c r="G336" s="45">
        <v>1.0897769955780711E-2</v>
      </c>
      <c r="H336" s="45">
        <v>1.634665493367107E-2</v>
      </c>
      <c r="I336" s="45">
        <v>2.1795539911561423E-2</v>
      </c>
    </row>
    <row r="337" spans="2:9" x14ac:dyDescent="0.3">
      <c r="B337" s="12">
        <v>2023</v>
      </c>
      <c r="C337" s="12" t="s">
        <v>30</v>
      </c>
      <c r="D337" t="s">
        <v>82</v>
      </c>
      <c r="E337" s="45">
        <v>3.6325899852602374E-3</v>
      </c>
      <c r="F337" s="45">
        <v>7.2651799705204748E-3</v>
      </c>
      <c r="G337" s="45">
        <v>1.453035994104095E-2</v>
      </c>
      <c r="H337" s="45">
        <v>2.1795539911561423E-2</v>
      </c>
      <c r="I337" s="45">
        <v>2.9060719882081899E-2</v>
      </c>
    </row>
    <row r="338" spans="2:9" x14ac:dyDescent="0.3">
      <c r="B338" s="12">
        <v>2023</v>
      </c>
      <c r="C338" s="12" t="s">
        <v>30</v>
      </c>
      <c r="D338" t="s">
        <v>83</v>
      </c>
      <c r="E338" s="45">
        <v>4.5407374815752966E-3</v>
      </c>
      <c r="F338" s="45">
        <v>9.0814749631505931E-3</v>
      </c>
      <c r="G338" s="45">
        <v>1.8162949926301186E-2</v>
      </c>
      <c r="H338" s="45">
        <v>2.7244424889451779E-2</v>
      </c>
      <c r="I338" s="45">
        <v>3.6325899852602372E-2</v>
      </c>
    </row>
    <row r="339" spans="2:9" x14ac:dyDescent="0.3">
      <c r="B339" s="38">
        <v>2023</v>
      </c>
      <c r="C339" s="38" t="s">
        <v>7</v>
      </c>
      <c r="D339" s="38" t="s">
        <v>79</v>
      </c>
      <c r="E339" s="48">
        <v>0</v>
      </c>
      <c r="F339" s="48">
        <v>1.9160997711829475E-3</v>
      </c>
      <c r="G339" s="48">
        <v>3.8321995423658949E-3</v>
      </c>
      <c r="H339" s="48">
        <v>5.7482993135488415E-3</v>
      </c>
      <c r="I339" s="48">
        <v>7.6643990847317899E-3</v>
      </c>
    </row>
    <row r="340" spans="2:9" x14ac:dyDescent="0.3">
      <c r="B340" s="38">
        <v>2023</v>
      </c>
      <c r="C340" s="38" t="s">
        <v>7</v>
      </c>
      <c r="D340" s="38" t="s">
        <v>80</v>
      </c>
      <c r="E340" s="48">
        <v>1.9160997711829475E-3</v>
      </c>
      <c r="F340" s="48">
        <v>3.8321995423658949E-3</v>
      </c>
      <c r="G340" s="48">
        <v>7.6643990847317899E-3</v>
      </c>
      <c r="H340" s="48">
        <v>1.1496598627097683E-2</v>
      </c>
      <c r="I340" s="48">
        <v>1.532879816946358E-2</v>
      </c>
    </row>
    <row r="341" spans="2:9" x14ac:dyDescent="0.3">
      <c r="B341" s="38">
        <v>2023</v>
      </c>
      <c r="C341" s="38" t="s">
        <v>7</v>
      </c>
      <c r="D341" s="38" t="s">
        <v>81</v>
      </c>
      <c r="E341" s="48">
        <v>2.8741496567744208E-3</v>
      </c>
      <c r="F341" s="48">
        <v>5.7482993135488415E-3</v>
      </c>
      <c r="G341" s="48">
        <v>1.1496598627097683E-2</v>
      </c>
      <c r="H341" s="48">
        <v>1.7244897940646525E-2</v>
      </c>
      <c r="I341" s="48">
        <v>2.2993197254195366E-2</v>
      </c>
    </row>
    <row r="342" spans="2:9" x14ac:dyDescent="0.3">
      <c r="B342" s="38">
        <v>2023</v>
      </c>
      <c r="C342" s="38" t="s">
        <v>7</v>
      </c>
      <c r="D342" s="38" t="s">
        <v>82</v>
      </c>
      <c r="E342" s="48">
        <v>3.8321995423658949E-3</v>
      </c>
      <c r="F342" s="48">
        <v>7.6643990847317899E-3</v>
      </c>
      <c r="G342" s="48">
        <v>1.532879816946358E-2</v>
      </c>
      <c r="H342" s="48">
        <v>2.2993197254195366E-2</v>
      </c>
      <c r="I342" s="48">
        <v>3.0657596338927159E-2</v>
      </c>
    </row>
    <row r="343" spans="2:9" x14ac:dyDescent="0.3">
      <c r="B343" s="38">
        <v>2023</v>
      </c>
      <c r="C343" s="38" t="s">
        <v>7</v>
      </c>
      <c r="D343" s="38" t="s">
        <v>83</v>
      </c>
      <c r="E343" s="48">
        <v>4.7902494279573682E-3</v>
      </c>
      <c r="F343" s="48">
        <v>9.5804988559147364E-3</v>
      </c>
      <c r="G343" s="48">
        <v>1.9160997711829473E-2</v>
      </c>
      <c r="H343" s="48">
        <v>2.8741496567744211E-2</v>
      </c>
      <c r="I343" s="48">
        <v>3.8321995423658946E-2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68" activePane="bottomRight" state="frozen"/>
      <selection pane="topRight" activeCell="G1" sqref="G1"/>
      <selection pane="bottomLeft" activeCell="A3" sqref="A3"/>
      <selection pane="bottomRight" activeCell="J282" sqref="J282"/>
    </sheetView>
  </sheetViews>
  <sheetFormatPr baseColWidth="10" defaultRowHeight="14.4" x14ac:dyDescent="0.3"/>
  <cols>
    <col min="5" max="5" width="49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72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73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74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75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76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72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73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74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75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76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72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73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74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75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76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72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73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74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75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76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72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73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74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75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76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72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73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74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75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76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72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73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74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75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76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72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73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74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75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76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72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73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74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75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76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72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73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74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75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76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72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73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74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75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76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72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73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74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75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76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72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73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74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75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76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72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73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74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75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76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72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73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74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75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76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72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73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74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75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76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72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73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74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75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76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3">
      <c r="B243" s="11" t="s">
        <v>0</v>
      </c>
      <c r="C243" s="11">
        <v>2022</v>
      </c>
      <c r="D243" s="11" t="s">
        <v>0</v>
      </c>
      <c r="E243" t="s">
        <v>72</v>
      </c>
      <c r="F243" s="49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3">
      <c r="B244" s="11"/>
      <c r="C244" s="11">
        <v>2022</v>
      </c>
      <c r="D244" s="11" t="s">
        <v>0</v>
      </c>
      <c r="E244" t="s">
        <v>73</v>
      </c>
      <c r="F244" s="49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3">
      <c r="B245" s="11"/>
      <c r="C245" s="11">
        <v>2022</v>
      </c>
      <c r="D245" s="11" t="s">
        <v>0</v>
      </c>
      <c r="E245" t="s">
        <v>74</v>
      </c>
      <c r="F245" s="49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3">
      <c r="B246" s="11"/>
      <c r="C246" s="11">
        <v>2022</v>
      </c>
      <c r="D246" s="11" t="s">
        <v>0</v>
      </c>
      <c r="E246" t="s">
        <v>75</v>
      </c>
      <c r="F246" s="49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3">
      <c r="B247" s="11"/>
      <c r="C247" s="11">
        <v>2022</v>
      </c>
      <c r="D247" s="11" t="s">
        <v>0</v>
      </c>
      <c r="E247" t="s">
        <v>76</v>
      </c>
      <c r="F247" s="49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3">
      <c r="B248" t="s">
        <v>1</v>
      </c>
      <c r="C248" s="12">
        <v>2022</v>
      </c>
      <c r="D248" s="12" t="s">
        <v>1</v>
      </c>
      <c r="E248" t="s">
        <v>72</v>
      </c>
      <c r="F248" s="2">
        <v>0</v>
      </c>
      <c r="G248" s="19">
        <v>2.046177586661905E-3</v>
      </c>
      <c r="H248" s="19">
        <v>3.0692663799928572E-3</v>
      </c>
      <c r="I248" s="19">
        <v>4.0923551733238099E-3</v>
      </c>
      <c r="J248" s="19">
        <v>5.1154439666547622E-3</v>
      </c>
      <c r="K248" s="19"/>
    </row>
    <row r="249" spans="2:11" x14ac:dyDescent="0.3">
      <c r="C249" s="12">
        <v>2022</v>
      </c>
      <c r="D249" s="12" t="s">
        <v>1</v>
      </c>
      <c r="E249" t="s">
        <v>73</v>
      </c>
      <c r="F249" s="2">
        <v>2.046177586661905E-3</v>
      </c>
      <c r="G249" s="19">
        <v>4.0923551733238099E-3</v>
      </c>
      <c r="H249" s="19">
        <v>6.1385327599857145E-3</v>
      </c>
      <c r="I249" s="19">
        <v>8.1847103466476199E-3</v>
      </c>
      <c r="J249" s="19">
        <v>1.0230887933309524E-2</v>
      </c>
      <c r="K249" s="19"/>
    </row>
    <row r="250" spans="2:11" x14ac:dyDescent="0.3">
      <c r="C250" s="12">
        <v>2022</v>
      </c>
      <c r="D250" s="12" t="s">
        <v>1</v>
      </c>
      <c r="E250" t="s">
        <v>74</v>
      </c>
      <c r="F250" s="2">
        <v>4.0923551733238099E-3</v>
      </c>
      <c r="G250" s="19">
        <v>8.1847103466476199E-3</v>
      </c>
      <c r="H250" s="19">
        <v>1.2277065519971429E-2</v>
      </c>
      <c r="I250" s="19">
        <v>1.636942069329524E-2</v>
      </c>
      <c r="J250" s="19">
        <v>2.0461775866619049E-2</v>
      </c>
      <c r="K250" s="19"/>
    </row>
    <row r="251" spans="2:11" x14ac:dyDescent="0.3">
      <c r="C251" s="12">
        <v>2022</v>
      </c>
      <c r="D251" s="12" t="s">
        <v>1</v>
      </c>
      <c r="E251" t="s">
        <v>75</v>
      </c>
      <c r="F251" s="2">
        <v>6.1385327599857145E-3</v>
      </c>
      <c r="G251" s="19">
        <v>1.2277065519971429E-2</v>
      </c>
      <c r="H251" s="19">
        <v>1.8415598279957146E-2</v>
      </c>
      <c r="I251" s="19">
        <v>2.4554131039942858E-2</v>
      </c>
      <c r="J251" s="19">
        <v>3.0692663799928573E-2</v>
      </c>
      <c r="K251" s="19"/>
    </row>
    <row r="252" spans="2:11" x14ac:dyDescent="0.3">
      <c r="C252" s="12">
        <v>2022</v>
      </c>
      <c r="D252" s="12" t="s">
        <v>1</v>
      </c>
      <c r="E252" t="s">
        <v>76</v>
      </c>
      <c r="F252" s="2">
        <v>8.1847103466476199E-3</v>
      </c>
      <c r="G252" s="19">
        <v>1.636942069329524E-2</v>
      </c>
      <c r="H252" s="19">
        <v>2.4554131039942858E-2</v>
      </c>
      <c r="I252" s="19">
        <v>3.273884138659048E-2</v>
      </c>
      <c r="J252" s="19">
        <v>4.0923551733238098E-2</v>
      </c>
      <c r="K252" s="19"/>
    </row>
    <row r="253" spans="2:11" x14ac:dyDescent="0.3">
      <c r="B253" s="11" t="s">
        <v>2</v>
      </c>
      <c r="C253" s="11">
        <v>2022</v>
      </c>
      <c r="D253" s="11" t="s">
        <v>2</v>
      </c>
      <c r="E253" t="s">
        <v>72</v>
      </c>
      <c r="F253" s="49">
        <v>0</v>
      </c>
      <c r="G253" s="41">
        <v>1.7758612952396861E-3</v>
      </c>
      <c r="H253" s="41">
        <v>2.6637919428595287E-3</v>
      </c>
      <c r="I253" s="41">
        <v>3.5517225904793722E-3</v>
      </c>
      <c r="J253" s="41">
        <v>4.4396532380992148E-3</v>
      </c>
      <c r="K253" s="19"/>
    </row>
    <row r="254" spans="2:11" x14ac:dyDescent="0.3">
      <c r="B254" s="11"/>
      <c r="C254" s="11">
        <v>2022</v>
      </c>
      <c r="D254" s="11" t="s">
        <v>2</v>
      </c>
      <c r="E254" t="s">
        <v>73</v>
      </c>
      <c r="F254" s="49">
        <v>1.7758612952396861E-3</v>
      </c>
      <c r="G254" s="41">
        <v>3.5517225904793722E-3</v>
      </c>
      <c r="H254" s="41">
        <v>5.3275838857190574E-3</v>
      </c>
      <c r="I254" s="41">
        <v>7.1034451809587444E-3</v>
      </c>
      <c r="J254" s="41">
        <v>8.8793064761984297E-3</v>
      </c>
      <c r="K254" s="19"/>
    </row>
    <row r="255" spans="2:11" x14ac:dyDescent="0.3">
      <c r="B255" s="11"/>
      <c r="C255" s="11">
        <v>2022</v>
      </c>
      <c r="D255" s="11" t="s">
        <v>2</v>
      </c>
      <c r="E255" t="s">
        <v>74</v>
      </c>
      <c r="F255" s="49">
        <v>3.5517225904793722E-3</v>
      </c>
      <c r="G255" s="41">
        <v>7.1034451809587444E-3</v>
      </c>
      <c r="H255" s="41">
        <v>1.0655167771438115E-2</v>
      </c>
      <c r="I255" s="41">
        <v>1.4206890361917489E-2</v>
      </c>
      <c r="J255" s="41">
        <v>1.7758612952396859E-2</v>
      </c>
      <c r="K255" s="19"/>
    </row>
    <row r="256" spans="2:11" x14ac:dyDescent="0.3">
      <c r="B256" s="11"/>
      <c r="C256" s="11">
        <v>2022</v>
      </c>
      <c r="D256" s="11" t="s">
        <v>2</v>
      </c>
      <c r="E256" t="s">
        <v>75</v>
      </c>
      <c r="F256" s="49">
        <v>5.3275838857190574E-3</v>
      </c>
      <c r="G256" s="41">
        <v>1.0655167771438115E-2</v>
      </c>
      <c r="H256" s="41">
        <v>1.5982751657157172E-2</v>
      </c>
      <c r="I256" s="41">
        <v>2.131033554287623E-2</v>
      </c>
      <c r="J256" s="41">
        <v>2.6637919428595287E-2</v>
      </c>
      <c r="K256" s="19"/>
    </row>
    <row r="257" spans="2:11" x14ac:dyDescent="0.3">
      <c r="B257" s="11"/>
      <c r="C257" s="11">
        <v>2022</v>
      </c>
      <c r="D257" s="11" t="s">
        <v>2</v>
      </c>
      <c r="E257" t="s">
        <v>76</v>
      </c>
      <c r="F257" s="49">
        <v>7.1034451809587444E-3</v>
      </c>
      <c r="G257" s="41">
        <v>1.4206890361917489E-2</v>
      </c>
      <c r="H257" s="41">
        <v>2.131033554287623E-2</v>
      </c>
      <c r="I257" s="41">
        <v>2.8413780723834978E-2</v>
      </c>
      <c r="J257" s="41">
        <v>3.5517225904793719E-2</v>
      </c>
      <c r="K257" s="19"/>
    </row>
    <row r="258" spans="2:11" x14ac:dyDescent="0.3">
      <c r="B258" t="s">
        <v>3</v>
      </c>
      <c r="C258" s="12">
        <v>2023</v>
      </c>
      <c r="D258" s="12" t="s">
        <v>3</v>
      </c>
      <c r="E258" t="s">
        <v>72</v>
      </c>
      <c r="F258" s="2">
        <v>0</v>
      </c>
      <c r="G258" s="19">
        <v>1.8634257184477747E-3</v>
      </c>
      <c r="H258" s="19">
        <v>2.7951385776716618E-3</v>
      </c>
      <c r="I258" s="19">
        <v>3.7268514368955495E-3</v>
      </c>
      <c r="J258" s="19">
        <v>4.6585642961194367E-3</v>
      </c>
      <c r="K258" s="19"/>
    </row>
    <row r="259" spans="2:11" x14ac:dyDescent="0.3">
      <c r="C259" s="12">
        <v>2023</v>
      </c>
      <c r="D259" s="12" t="s">
        <v>3</v>
      </c>
      <c r="E259" t="s">
        <v>73</v>
      </c>
      <c r="F259" s="2">
        <v>1.8634257184477747E-3</v>
      </c>
      <c r="G259" s="19">
        <v>3.7268514368955495E-3</v>
      </c>
      <c r="H259" s="19">
        <v>5.5902771553433235E-3</v>
      </c>
      <c r="I259" s="19">
        <v>7.4537028737910989E-3</v>
      </c>
      <c r="J259" s="19">
        <v>9.3171285922388734E-3</v>
      </c>
      <c r="K259" s="19"/>
    </row>
    <row r="260" spans="2:11" x14ac:dyDescent="0.3">
      <c r="C260" s="12">
        <v>2023</v>
      </c>
      <c r="D260" s="12" t="s">
        <v>3</v>
      </c>
      <c r="E260" t="s">
        <v>74</v>
      </c>
      <c r="F260" s="2">
        <v>3.7268514368955495E-3</v>
      </c>
      <c r="G260" s="19">
        <v>7.4537028737910989E-3</v>
      </c>
      <c r="H260" s="19">
        <v>1.1180554310686647E-2</v>
      </c>
      <c r="I260" s="19">
        <v>1.4907405747582198E-2</v>
      </c>
      <c r="J260" s="19">
        <v>1.8634257184477747E-2</v>
      </c>
      <c r="K260" s="19"/>
    </row>
    <row r="261" spans="2:11" x14ac:dyDescent="0.3">
      <c r="C261" s="12">
        <v>2023</v>
      </c>
      <c r="D261" s="12" t="s">
        <v>3</v>
      </c>
      <c r="E261" t="s">
        <v>75</v>
      </c>
      <c r="F261" s="2">
        <v>5.5902771553433235E-3</v>
      </c>
      <c r="G261" s="19">
        <v>1.1180554310686647E-2</v>
      </c>
      <c r="H261" s="19">
        <v>1.6770831466029971E-2</v>
      </c>
      <c r="I261" s="19">
        <v>2.2361108621373294E-2</v>
      </c>
      <c r="J261" s="19">
        <v>2.795138577671662E-2</v>
      </c>
      <c r="K261" s="19"/>
    </row>
    <row r="262" spans="2:11" x14ac:dyDescent="0.3">
      <c r="C262" s="12">
        <v>2023</v>
      </c>
      <c r="D262" s="12" t="s">
        <v>3</v>
      </c>
      <c r="E262" t="s">
        <v>76</v>
      </c>
      <c r="F262" s="2">
        <v>7.4537028737910989E-3</v>
      </c>
      <c r="G262" s="19">
        <v>1.4907405747582198E-2</v>
      </c>
      <c r="H262" s="19">
        <v>2.2361108621373294E-2</v>
      </c>
      <c r="I262" s="19">
        <v>2.9814811495164396E-2</v>
      </c>
      <c r="J262" s="19">
        <v>3.7268514368955494E-2</v>
      </c>
      <c r="K262" s="19"/>
    </row>
    <row r="263" spans="2:11" x14ac:dyDescent="0.3">
      <c r="B263" s="11" t="s">
        <v>31</v>
      </c>
      <c r="C263" s="11">
        <v>2023</v>
      </c>
      <c r="D263" s="11" t="s">
        <v>31</v>
      </c>
      <c r="E263" s="11" t="s">
        <v>72</v>
      </c>
      <c r="F263" s="49">
        <v>0</v>
      </c>
      <c r="G263" s="41">
        <v>1.7221537785049338E-3</v>
      </c>
      <c r="H263" s="41">
        <v>2.5832306677574003E-3</v>
      </c>
      <c r="I263" s="41">
        <v>3.4443075570098677E-3</v>
      </c>
      <c r="J263" s="41">
        <v>4.3053844462623342E-3</v>
      </c>
      <c r="K263" s="41"/>
    </row>
    <row r="264" spans="2:11" x14ac:dyDescent="0.3">
      <c r="B264" s="11"/>
      <c r="C264" s="11">
        <v>2023</v>
      </c>
      <c r="D264" s="11" t="s">
        <v>31</v>
      </c>
      <c r="E264" s="11" t="s">
        <v>73</v>
      </c>
      <c r="F264" s="49">
        <v>1.7221537785049338E-3</v>
      </c>
      <c r="G264" s="41">
        <v>3.4443075570098677E-3</v>
      </c>
      <c r="H264" s="41">
        <v>5.1664613355148006E-3</v>
      </c>
      <c r="I264" s="41">
        <v>6.8886151140197353E-3</v>
      </c>
      <c r="J264" s="41">
        <v>8.6107688925246683E-3</v>
      </c>
      <c r="K264" s="41"/>
    </row>
    <row r="265" spans="2:11" x14ac:dyDescent="0.3">
      <c r="B265" s="11"/>
      <c r="C265" s="11">
        <v>2023</v>
      </c>
      <c r="D265" s="11" t="s">
        <v>31</v>
      </c>
      <c r="E265" s="11" t="s">
        <v>74</v>
      </c>
      <c r="F265" s="49">
        <v>3.4443075570098677E-3</v>
      </c>
      <c r="G265" s="41">
        <v>6.8886151140197353E-3</v>
      </c>
      <c r="H265" s="41">
        <v>1.0332922671029601E-2</v>
      </c>
      <c r="I265" s="41">
        <v>1.3777230228039471E-2</v>
      </c>
      <c r="J265" s="41">
        <v>1.7221537785049337E-2</v>
      </c>
      <c r="K265" s="41"/>
    </row>
    <row r="266" spans="2:11" x14ac:dyDescent="0.3">
      <c r="B266" s="11"/>
      <c r="C266" s="11">
        <v>2023</v>
      </c>
      <c r="D266" s="11" t="s">
        <v>31</v>
      </c>
      <c r="E266" s="11" t="s">
        <v>75</v>
      </c>
      <c r="F266" s="49">
        <v>5.1664613355148006E-3</v>
      </c>
      <c r="G266" s="41">
        <v>1.0332922671029601E-2</v>
      </c>
      <c r="H266" s="41">
        <v>1.5499384006544404E-2</v>
      </c>
      <c r="I266" s="41">
        <v>2.0665845342059203E-2</v>
      </c>
      <c r="J266" s="41">
        <v>2.5832306677574003E-2</v>
      </c>
      <c r="K266" s="41"/>
    </row>
    <row r="267" spans="2:11" x14ac:dyDescent="0.3">
      <c r="B267" s="11"/>
      <c r="C267" s="11">
        <v>2023</v>
      </c>
      <c r="D267" s="11" t="s">
        <v>31</v>
      </c>
      <c r="E267" s="11" t="s">
        <v>76</v>
      </c>
      <c r="F267" s="49">
        <v>6.8886151140197353E-3</v>
      </c>
      <c r="G267" s="41">
        <v>1.3777230228039471E-2</v>
      </c>
      <c r="H267" s="41">
        <v>2.0665845342059203E-2</v>
      </c>
      <c r="I267" s="41">
        <v>2.7554460456078941E-2</v>
      </c>
      <c r="J267" s="41">
        <v>3.4443075570098673E-2</v>
      </c>
      <c r="K267" s="41"/>
    </row>
    <row r="268" spans="2:11" x14ac:dyDescent="0.3">
      <c r="B268" s="12" t="s">
        <v>5</v>
      </c>
      <c r="C268" s="12">
        <v>2023</v>
      </c>
      <c r="D268" s="12" t="s">
        <v>5</v>
      </c>
      <c r="E268" s="12" t="s">
        <v>72</v>
      </c>
      <c r="F268" s="2">
        <v>0</v>
      </c>
      <c r="G268" s="19">
        <v>1.8707095500912763E-3</v>
      </c>
      <c r="H268" s="19">
        <v>2.8060643251369144E-3</v>
      </c>
      <c r="I268" s="19">
        <v>3.7414191001825525E-3</v>
      </c>
      <c r="J268" s="19">
        <v>4.6767738752281907E-3</v>
      </c>
      <c r="K268" s="19"/>
    </row>
    <row r="269" spans="2:11" x14ac:dyDescent="0.3">
      <c r="B269" s="12"/>
      <c r="C269" s="12">
        <v>2023</v>
      </c>
      <c r="D269" s="12" t="s">
        <v>5</v>
      </c>
      <c r="E269" s="12" t="s">
        <v>73</v>
      </c>
      <c r="F269" s="2">
        <v>1.8707095500912763E-3</v>
      </c>
      <c r="G269" s="19">
        <v>3.7414191001825525E-3</v>
      </c>
      <c r="H269" s="19">
        <v>5.6121286502738288E-3</v>
      </c>
      <c r="I269" s="19">
        <v>7.4828382003651051E-3</v>
      </c>
      <c r="J269" s="19">
        <v>9.3535477504563813E-3</v>
      </c>
      <c r="K269" s="19"/>
    </row>
    <row r="270" spans="2:11" x14ac:dyDescent="0.3">
      <c r="B270" s="12"/>
      <c r="C270" s="12">
        <v>2023</v>
      </c>
      <c r="D270" s="12" t="s">
        <v>5</v>
      </c>
      <c r="E270" s="12" t="s">
        <v>74</v>
      </c>
      <c r="F270" s="2">
        <v>3.7414191001825525E-3</v>
      </c>
      <c r="G270" s="19">
        <v>7.4828382003651051E-3</v>
      </c>
      <c r="H270" s="19">
        <v>1.1224257300547658E-2</v>
      </c>
      <c r="I270" s="19">
        <v>1.496567640073021E-2</v>
      </c>
      <c r="J270" s="19">
        <v>1.8707095500912763E-2</v>
      </c>
      <c r="K270" s="19"/>
    </row>
    <row r="271" spans="2:11" x14ac:dyDescent="0.3">
      <c r="B271" s="12"/>
      <c r="C271" s="12">
        <v>2023</v>
      </c>
      <c r="D271" s="12" t="s">
        <v>5</v>
      </c>
      <c r="E271" s="12" t="s">
        <v>75</v>
      </c>
      <c r="F271" s="2">
        <v>5.6121286502738288E-3</v>
      </c>
      <c r="G271" s="19">
        <v>1.1224257300547658E-2</v>
      </c>
      <c r="H271" s="19">
        <v>1.6836385950821486E-2</v>
      </c>
      <c r="I271" s="19">
        <v>2.2448514601095315E-2</v>
      </c>
      <c r="J271" s="19">
        <v>2.8060643251369144E-2</v>
      </c>
      <c r="K271" s="19"/>
    </row>
    <row r="272" spans="2:11" x14ac:dyDescent="0.3">
      <c r="B272" s="12"/>
      <c r="C272" s="12">
        <v>2023</v>
      </c>
      <c r="D272" s="12" t="s">
        <v>5</v>
      </c>
      <c r="E272" s="12" t="s">
        <v>76</v>
      </c>
      <c r="F272" s="2">
        <v>7.4828382003651051E-3</v>
      </c>
      <c r="G272" s="19">
        <v>1.496567640073021E-2</v>
      </c>
      <c r="H272" s="19">
        <v>2.2448514601095315E-2</v>
      </c>
      <c r="I272" s="19">
        <v>2.993135280146042E-2</v>
      </c>
      <c r="J272" s="19">
        <v>3.7414191001825525E-2</v>
      </c>
      <c r="K272" s="19"/>
    </row>
    <row r="273" spans="2:11" x14ac:dyDescent="0.3">
      <c r="B273" s="11" t="s">
        <v>6</v>
      </c>
      <c r="C273" s="11">
        <v>2023</v>
      </c>
      <c r="D273" s="11" t="s">
        <v>30</v>
      </c>
      <c r="E273" s="11" t="s">
        <v>72</v>
      </c>
      <c r="F273" s="49">
        <v>0</v>
      </c>
      <c r="G273" s="41">
        <v>1.802320959288814E-3</v>
      </c>
      <c r="H273" s="41">
        <v>2.7034814389332207E-3</v>
      </c>
      <c r="I273" s="41">
        <v>3.604641918577628E-3</v>
      </c>
      <c r="J273" s="41">
        <v>4.5058023982220349E-3</v>
      </c>
      <c r="K273" s="41"/>
    </row>
    <row r="274" spans="2:11" x14ac:dyDescent="0.3">
      <c r="B274" s="11"/>
      <c r="C274" s="11">
        <v>2023</v>
      </c>
      <c r="D274" s="11" t="s">
        <v>30</v>
      </c>
      <c r="E274" s="11" t="s">
        <v>73</v>
      </c>
      <c r="F274" s="49">
        <v>1.802320959288814E-3</v>
      </c>
      <c r="G274" s="41">
        <v>3.604641918577628E-3</v>
      </c>
      <c r="H274" s="41">
        <v>5.4069628778664414E-3</v>
      </c>
      <c r="I274" s="41">
        <v>7.2092838371552561E-3</v>
      </c>
      <c r="J274" s="41">
        <v>9.0116047964440699E-3</v>
      </c>
      <c r="K274" s="41"/>
    </row>
    <row r="275" spans="2:11" x14ac:dyDescent="0.3">
      <c r="B275" s="11"/>
      <c r="C275" s="11">
        <v>2023</v>
      </c>
      <c r="D275" s="11" t="s">
        <v>30</v>
      </c>
      <c r="E275" s="11" t="s">
        <v>74</v>
      </c>
      <c r="F275" s="49">
        <v>3.604641918577628E-3</v>
      </c>
      <c r="G275" s="41">
        <v>7.2092838371552561E-3</v>
      </c>
      <c r="H275" s="41">
        <v>1.0813925755732883E-2</v>
      </c>
      <c r="I275" s="41">
        <v>1.4418567674310512E-2</v>
      </c>
      <c r="J275" s="41">
        <v>1.802320959288814E-2</v>
      </c>
      <c r="K275" s="41"/>
    </row>
    <row r="276" spans="2:11" x14ac:dyDescent="0.3">
      <c r="B276" s="11"/>
      <c r="C276" s="11">
        <v>2023</v>
      </c>
      <c r="D276" s="11" t="s">
        <v>30</v>
      </c>
      <c r="E276" s="11" t="s">
        <v>75</v>
      </c>
      <c r="F276" s="49">
        <v>5.4069628778664414E-3</v>
      </c>
      <c r="G276" s="41">
        <v>1.0813925755732883E-2</v>
      </c>
      <c r="H276" s="41">
        <v>1.6220888633599325E-2</v>
      </c>
      <c r="I276" s="41">
        <v>2.1627851511465766E-2</v>
      </c>
      <c r="J276" s="41">
        <v>2.703481438933221E-2</v>
      </c>
      <c r="K276" s="41"/>
    </row>
    <row r="277" spans="2:11" x14ac:dyDescent="0.3">
      <c r="B277" s="11"/>
      <c r="C277" s="11">
        <v>2023</v>
      </c>
      <c r="D277" s="11" t="s">
        <v>30</v>
      </c>
      <c r="E277" s="11" t="s">
        <v>76</v>
      </c>
      <c r="F277" s="49">
        <v>7.2092838371552561E-3</v>
      </c>
      <c r="G277" s="41">
        <v>1.4418567674310512E-2</v>
      </c>
      <c r="H277" s="41">
        <v>2.1627851511465766E-2</v>
      </c>
      <c r="I277" s="41">
        <v>2.8837135348621024E-2</v>
      </c>
      <c r="J277" s="41">
        <v>3.6046419185776279E-2</v>
      </c>
      <c r="K277" s="41"/>
    </row>
    <row r="278" spans="2:11" x14ac:dyDescent="0.3">
      <c r="B278" t="s">
        <v>7</v>
      </c>
      <c r="C278" s="12">
        <v>2023</v>
      </c>
      <c r="D278" s="12" t="s">
        <v>7</v>
      </c>
      <c r="E278" t="s">
        <v>72</v>
      </c>
      <c r="F278">
        <v>0</v>
      </c>
      <c r="G278" s="19">
        <v>1.853927120887674E-3</v>
      </c>
      <c r="H278" s="19">
        <v>2.7808906813315106E-3</v>
      </c>
      <c r="I278" s="19">
        <v>3.707854241775348E-3</v>
      </c>
      <c r="J278" s="19">
        <v>4.6348178022191846E-3</v>
      </c>
      <c r="K278" s="19"/>
    </row>
    <row r="279" spans="2:11" x14ac:dyDescent="0.3">
      <c r="C279" s="12">
        <v>2023</v>
      </c>
      <c r="D279" s="12" t="s">
        <v>7</v>
      </c>
      <c r="E279" t="s">
        <v>73</v>
      </c>
      <c r="F279">
        <v>1.853927120887674E-3</v>
      </c>
      <c r="G279" s="19">
        <v>3.707854241775348E-3</v>
      </c>
      <c r="H279" s="19">
        <v>5.5617813626630212E-3</v>
      </c>
      <c r="I279" s="19">
        <v>7.415708483550696E-3</v>
      </c>
      <c r="J279" s="19">
        <v>9.2696356044383692E-3</v>
      </c>
      <c r="K279" s="19"/>
    </row>
    <row r="280" spans="2:11" x14ac:dyDescent="0.3">
      <c r="C280" s="12">
        <v>2023</v>
      </c>
      <c r="D280" s="12" t="s">
        <v>7</v>
      </c>
      <c r="E280" t="s">
        <v>74</v>
      </c>
      <c r="F280">
        <v>3.707854241775348E-3</v>
      </c>
      <c r="G280" s="19">
        <v>7.415708483550696E-3</v>
      </c>
      <c r="H280" s="19">
        <v>1.1123562725326042E-2</v>
      </c>
      <c r="I280" s="19">
        <v>1.4831416967101392E-2</v>
      </c>
      <c r="J280" s="19">
        <v>1.8539271208876738E-2</v>
      </c>
      <c r="K280" s="19"/>
    </row>
    <row r="281" spans="2:11" x14ac:dyDescent="0.3">
      <c r="C281" s="12">
        <v>2023</v>
      </c>
      <c r="D281" s="12" t="s">
        <v>7</v>
      </c>
      <c r="E281" t="s">
        <v>75</v>
      </c>
      <c r="F281">
        <v>5.5617813626630212E-3</v>
      </c>
      <c r="G281" s="19">
        <v>1.1123562725326042E-2</v>
      </c>
      <c r="H281" s="19">
        <v>1.6685344087989065E-2</v>
      </c>
      <c r="I281" s="19">
        <v>2.2247125450652085E-2</v>
      </c>
      <c r="J281" s="19">
        <v>2.7808906813315108E-2</v>
      </c>
      <c r="K281" s="19"/>
    </row>
    <row r="282" spans="2:11" x14ac:dyDescent="0.3">
      <c r="C282" s="12">
        <v>2023</v>
      </c>
      <c r="D282" s="12" t="s">
        <v>7</v>
      </c>
      <c r="E282" t="s">
        <v>76</v>
      </c>
      <c r="F282">
        <v>7.415708483550696E-3</v>
      </c>
      <c r="G282" s="19">
        <v>1.4831416967101392E-2</v>
      </c>
      <c r="H282" s="19">
        <v>2.2247125450652085E-2</v>
      </c>
      <c r="I282" s="19">
        <v>2.9662833934202784E-2</v>
      </c>
      <c r="J282" s="19">
        <v>3.7078542417753477E-2</v>
      </c>
      <c r="K282" s="19"/>
    </row>
    <row r="283" spans="2:11" x14ac:dyDescent="0.3">
      <c r="D283" s="12"/>
      <c r="G283" s="19"/>
      <c r="H283" s="19"/>
      <c r="I283" s="19"/>
      <c r="J283" s="19"/>
      <c r="K283" s="19"/>
    </row>
    <row r="284" spans="2:11" x14ac:dyDescent="0.3">
      <c r="D284" s="12"/>
      <c r="G284" s="19"/>
      <c r="H284" s="19"/>
      <c r="I284" s="19"/>
      <c r="J284" s="19"/>
      <c r="K284" s="19"/>
    </row>
    <row r="285" spans="2:11" x14ac:dyDescent="0.3">
      <c r="D285" s="12"/>
      <c r="G285" s="19"/>
      <c r="H285" s="19"/>
      <c r="I285" s="19"/>
      <c r="J285" s="19"/>
      <c r="K285" s="19"/>
    </row>
    <row r="286" spans="2:11" x14ac:dyDescent="0.3">
      <c r="D286" s="12"/>
      <c r="G286" s="19"/>
      <c r="H286" s="19"/>
      <c r="I286" s="19"/>
      <c r="J286" s="19"/>
      <c r="K286" s="19"/>
    </row>
    <row r="287" spans="2:11" x14ac:dyDescent="0.3">
      <c r="D287" s="12"/>
      <c r="G287" s="19"/>
      <c r="H287" s="19"/>
      <c r="I287" s="19"/>
      <c r="J287" s="19"/>
      <c r="K287" s="19"/>
    </row>
    <row r="288" spans="2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autoFilter ref="B2:K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3"/>
  <sheetViews>
    <sheetView showGridLines="0" workbookViewId="0">
      <pane xSplit="5" ySplit="3" topLeftCell="F267" activePane="bottomRight" state="frozen"/>
      <selection pane="topRight" activeCell="I1" sqref="I1"/>
      <selection pane="bottomLeft" activeCell="A4" sqref="A4"/>
      <selection pane="bottomRight" activeCell="E286" sqref="E286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3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3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3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3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3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  <row r="249" spans="2:10" x14ac:dyDescent="0.3">
      <c r="B249" s="38" t="s">
        <v>1</v>
      </c>
      <c r="C249" s="38">
        <v>2022</v>
      </c>
      <c r="D249" s="38" t="s">
        <v>1</v>
      </c>
      <c r="E249" s="38" t="s">
        <v>72</v>
      </c>
      <c r="F249" s="39">
        <v>0</v>
      </c>
      <c r="G249" s="39">
        <v>2.2037972258690443E-3</v>
      </c>
      <c r="H249" s="39">
        <v>3.3056958388035665E-3</v>
      </c>
      <c r="I249" s="39">
        <v>4.4075944517380887E-3</v>
      </c>
      <c r="J249" s="39">
        <v>5.5094930646726109E-3</v>
      </c>
    </row>
    <row r="250" spans="2:10" x14ac:dyDescent="0.3">
      <c r="B250" s="38"/>
      <c r="C250" s="38">
        <v>2022</v>
      </c>
      <c r="D250" s="38" t="s">
        <v>1</v>
      </c>
      <c r="E250" s="38" t="s">
        <v>73</v>
      </c>
      <c r="F250" s="39">
        <v>2.2037972258690443E-3</v>
      </c>
      <c r="G250" s="39">
        <v>4.4075944517380887E-3</v>
      </c>
      <c r="H250" s="39">
        <v>6.611391677607133E-3</v>
      </c>
      <c r="I250" s="39">
        <v>8.8151889034761774E-3</v>
      </c>
      <c r="J250" s="39">
        <v>1.1018986129345222E-2</v>
      </c>
    </row>
    <row r="251" spans="2:10" x14ac:dyDescent="0.3">
      <c r="B251" s="38"/>
      <c r="C251" s="38">
        <v>2022</v>
      </c>
      <c r="D251" s="38" t="s">
        <v>1</v>
      </c>
      <c r="E251" s="38" t="s">
        <v>74</v>
      </c>
      <c r="F251" s="39">
        <v>4.4075944517380887E-3</v>
      </c>
      <c r="G251" s="39">
        <v>8.8151889034761774E-3</v>
      </c>
      <c r="H251" s="39">
        <v>1.3222783355214266E-2</v>
      </c>
      <c r="I251" s="39">
        <v>1.7630377806952355E-2</v>
      </c>
      <c r="J251" s="39">
        <v>2.2037972258690443E-2</v>
      </c>
    </row>
    <row r="252" spans="2:10" x14ac:dyDescent="0.3">
      <c r="B252" s="38"/>
      <c r="C252" s="38">
        <v>2022</v>
      </c>
      <c r="D252" s="38" t="s">
        <v>1</v>
      </c>
      <c r="E252" s="38" t="s">
        <v>75</v>
      </c>
      <c r="F252" s="39">
        <v>6.611391677607133E-3</v>
      </c>
      <c r="G252" s="39">
        <v>1.3222783355214266E-2</v>
      </c>
      <c r="H252" s="39">
        <v>1.9834175032821401E-2</v>
      </c>
      <c r="I252" s="39">
        <v>2.6445566710428532E-2</v>
      </c>
      <c r="J252" s="39">
        <v>3.3056958388035663E-2</v>
      </c>
    </row>
    <row r="253" spans="2:10" x14ac:dyDescent="0.3">
      <c r="B253" s="38"/>
      <c r="C253" s="38">
        <v>2022</v>
      </c>
      <c r="D253" s="38" t="s">
        <v>1</v>
      </c>
      <c r="E253" s="38" t="s">
        <v>76</v>
      </c>
      <c r="F253" s="39">
        <v>8.8151889034761774E-3</v>
      </c>
      <c r="G253" s="39">
        <v>1.7630377806952355E-2</v>
      </c>
      <c r="H253" s="39">
        <v>2.6445566710428532E-2</v>
      </c>
      <c r="I253" s="39">
        <v>3.526075561390471E-2</v>
      </c>
      <c r="J253" s="39">
        <v>4.4075944517380887E-2</v>
      </c>
    </row>
    <row r="254" spans="2:10" x14ac:dyDescent="0.3">
      <c r="B254" t="s">
        <v>2</v>
      </c>
      <c r="C254" s="12">
        <v>2022</v>
      </c>
      <c r="D254" s="12" t="s">
        <v>2</v>
      </c>
      <c r="E254" t="s">
        <v>72</v>
      </c>
      <c r="F254" s="42">
        <v>0</v>
      </c>
      <c r="G254" s="42">
        <v>1.8050683669802487E-3</v>
      </c>
      <c r="H254" s="42">
        <v>2.7076025504703728E-3</v>
      </c>
      <c r="I254" s="42">
        <v>3.6101367339604973E-3</v>
      </c>
      <c r="J254" s="42">
        <v>4.5126709174506214E-3</v>
      </c>
    </row>
    <row r="255" spans="2:10" x14ac:dyDescent="0.3">
      <c r="C255" s="12">
        <v>2022</v>
      </c>
      <c r="D255" s="12" t="s">
        <v>2</v>
      </c>
      <c r="E255" t="s">
        <v>73</v>
      </c>
      <c r="F255" s="42">
        <v>1.8050683669802487E-3</v>
      </c>
      <c r="G255" s="42">
        <v>3.6101367339604973E-3</v>
      </c>
      <c r="H255" s="42">
        <v>5.4152051009407455E-3</v>
      </c>
      <c r="I255" s="42">
        <v>7.2202734679209946E-3</v>
      </c>
      <c r="J255" s="42">
        <v>9.0253418349012429E-3</v>
      </c>
    </row>
    <row r="256" spans="2:10" x14ac:dyDescent="0.3">
      <c r="C256" s="12">
        <v>2022</v>
      </c>
      <c r="D256" s="12" t="s">
        <v>2</v>
      </c>
      <c r="E256" t="s">
        <v>74</v>
      </c>
      <c r="F256" s="42">
        <v>3.6101367339604973E-3</v>
      </c>
      <c r="G256" s="42">
        <v>7.2202734679209946E-3</v>
      </c>
      <c r="H256" s="42">
        <v>1.0830410201881491E-2</v>
      </c>
      <c r="I256" s="42">
        <v>1.4440546935841989E-2</v>
      </c>
      <c r="J256" s="42">
        <v>1.8050683669802486E-2</v>
      </c>
    </row>
    <row r="257" spans="2:10" x14ac:dyDescent="0.3">
      <c r="C257" s="12">
        <v>2022</v>
      </c>
      <c r="D257" s="12" t="s">
        <v>2</v>
      </c>
      <c r="E257" t="s">
        <v>75</v>
      </c>
      <c r="F257" s="42">
        <v>5.4152051009407455E-3</v>
      </c>
      <c r="G257" s="42">
        <v>1.0830410201881491E-2</v>
      </c>
      <c r="H257" s="42">
        <v>1.6245615302822237E-2</v>
      </c>
      <c r="I257" s="42">
        <v>2.1660820403762982E-2</v>
      </c>
      <c r="J257" s="42">
        <v>2.7076025504703727E-2</v>
      </c>
    </row>
    <row r="258" spans="2:10" x14ac:dyDescent="0.3">
      <c r="C258" s="12">
        <v>2022</v>
      </c>
      <c r="D258" s="12" t="s">
        <v>2</v>
      </c>
      <c r="E258" t="s">
        <v>76</v>
      </c>
      <c r="F258" s="42">
        <v>7.2202734679209946E-3</v>
      </c>
      <c r="G258" s="42">
        <v>1.4440546935841989E-2</v>
      </c>
      <c r="H258" s="42">
        <v>2.1660820403762982E-2</v>
      </c>
      <c r="I258" s="42">
        <v>2.8881093871683979E-2</v>
      </c>
      <c r="J258" s="42">
        <v>3.6101367339604971E-2</v>
      </c>
    </row>
    <row r="259" spans="2:10" x14ac:dyDescent="0.3">
      <c r="B259" s="38" t="s">
        <v>3</v>
      </c>
      <c r="C259" s="38">
        <v>2023</v>
      </c>
      <c r="D259" s="38" t="s">
        <v>3</v>
      </c>
      <c r="E259" s="38" t="s">
        <v>72</v>
      </c>
      <c r="F259" s="39">
        <v>0</v>
      </c>
      <c r="G259" s="39">
        <v>1.8596518090160021E-3</v>
      </c>
      <c r="H259" s="39">
        <v>2.7894777135240032E-3</v>
      </c>
      <c r="I259" s="39">
        <v>3.7193036180320042E-3</v>
      </c>
      <c r="J259" s="39">
        <v>4.6491295225400053E-3</v>
      </c>
    </row>
    <row r="260" spans="2:10" x14ac:dyDescent="0.3">
      <c r="B260" s="38"/>
      <c r="C260" s="38">
        <v>2023</v>
      </c>
      <c r="D260" s="38" t="s">
        <v>3</v>
      </c>
      <c r="E260" s="38" t="s">
        <v>73</v>
      </c>
      <c r="F260" s="39">
        <v>1.8596518090160021E-3</v>
      </c>
      <c r="G260" s="39">
        <v>3.7193036180320042E-3</v>
      </c>
      <c r="H260" s="39">
        <v>5.5789554270480064E-3</v>
      </c>
      <c r="I260" s="39">
        <v>7.4386072360640085E-3</v>
      </c>
      <c r="J260" s="39">
        <v>9.2982590450800106E-3</v>
      </c>
    </row>
    <row r="261" spans="2:10" x14ac:dyDescent="0.3">
      <c r="B261" s="38"/>
      <c r="C261" s="38">
        <v>2023</v>
      </c>
      <c r="D261" s="38" t="s">
        <v>3</v>
      </c>
      <c r="E261" s="38" t="s">
        <v>74</v>
      </c>
      <c r="F261" s="39">
        <v>3.7193036180320042E-3</v>
      </c>
      <c r="G261" s="39">
        <v>7.4386072360640085E-3</v>
      </c>
      <c r="H261" s="39">
        <v>1.1157910854096013E-2</v>
      </c>
      <c r="I261" s="39">
        <v>1.4877214472128017E-2</v>
      </c>
      <c r="J261" s="39">
        <v>1.8596518090160021E-2</v>
      </c>
    </row>
    <row r="262" spans="2:10" x14ac:dyDescent="0.3">
      <c r="B262" s="38"/>
      <c r="C262" s="38">
        <v>2023</v>
      </c>
      <c r="D262" s="38" t="s">
        <v>3</v>
      </c>
      <c r="E262" s="38" t="s">
        <v>75</v>
      </c>
      <c r="F262" s="39">
        <v>5.5789554270480064E-3</v>
      </c>
      <c r="G262" s="39">
        <v>1.1157910854096013E-2</v>
      </c>
      <c r="H262" s="39">
        <v>1.6736866281144021E-2</v>
      </c>
      <c r="I262" s="39">
        <v>2.2315821708192025E-2</v>
      </c>
      <c r="J262" s="39">
        <v>2.789477713524003E-2</v>
      </c>
    </row>
    <row r="263" spans="2:10" x14ac:dyDescent="0.3">
      <c r="B263" s="38"/>
      <c r="C263" s="38">
        <v>2023</v>
      </c>
      <c r="D263" s="38" t="s">
        <v>3</v>
      </c>
      <c r="E263" s="38" t="s">
        <v>76</v>
      </c>
      <c r="F263" s="39">
        <v>7.4386072360640085E-3</v>
      </c>
      <c r="G263" s="39">
        <v>1.4877214472128017E-2</v>
      </c>
      <c r="H263" s="39">
        <v>2.2315821708192025E-2</v>
      </c>
      <c r="I263" s="39">
        <v>2.9754428944256034E-2</v>
      </c>
      <c r="J263" s="39">
        <v>3.7193036180320042E-2</v>
      </c>
    </row>
    <row r="264" spans="2:10" x14ac:dyDescent="0.3">
      <c r="B264" t="s">
        <v>31</v>
      </c>
      <c r="C264" s="12">
        <v>2023</v>
      </c>
      <c r="D264" s="12" t="s">
        <v>31</v>
      </c>
      <c r="E264" t="s">
        <v>72</v>
      </c>
      <c r="F264" s="42">
        <v>0</v>
      </c>
      <c r="G264" s="42">
        <v>1.7172087536533596E-3</v>
      </c>
      <c r="H264" s="42">
        <v>2.5758131304800392E-3</v>
      </c>
      <c r="I264" s="42">
        <v>3.4344175073067191E-3</v>
      </c>
      <c r="J264" s="42">
        <v>4.2930218841333986E-3</v>
      </c>
    </row>
    <row r="265" spans="2:10" x14ac:dyDescent="0.3">
      <c r="C265" s="12">
        <v>2023</v>
      </c>
      <c r="D265" s="12" t="s">
        <v>31</v>
      </c>
      <c r="E265" t="s">
        <v>73</v>
      </c>
      <c r="F265" s="42">
        <v>1.7172087536533596E-3</v>
      </c>
      <c r="G265" s="42">
        <v>3.4344175073067191E-3</v>
      </c>
      <c r="H265" s="42">
        <v>5.1516262609600785E-3</v>
      </c>
      <c r="I265" s="42">
        <v>6.8688350146134383E-3</v>
      </c>
      <c r="J265" s="42">
        <v>8.5860437682667972E-3</v>
      </c>
    </row>
    <row r="266" spans="2:10" x14ac:dyDescent="0.3">
      <c r="C266" s="12">
        <v>2023</v>
      </c>
      <c r="D266" s="12" t="s">
        <v>31</v>
      </c>
      <c r="E266" t="s">
        <v>74</v>
      </c>
      <c r="F266" s="42">
        <v>3.4344175073067191E-3</v>
      </c>
      <c r="G266" s="42">
        <v>6.8688350146134383E-3</v>
      </c>
      <c r="H266" s="42">
        <v>1.0303252521920157E-2</v>
      </c>
      <c r="I266" s="42">
        <v>1.3737670029226877E-2</v>
      </c>
      <c r="J266" s="42">
        <v>1.7172087536533594E-2</v>
      </c>
    </row>
    <row r="267" spans="2:10" x14ac:dyDescent="0.3">
      <c r="C267" s="12">
        <v>2023</v>
      </c>
      <c r="D267" s="12" t="s">
        <v>31</v>
      </c>
      <c r="E267" t="s">
        <v>75</v>
      </c>
      <c r="F267" s="42">
        <v>5.1516262609600785E-3</v>
      </c>
      <c r="G267" s="42">
        <v>1.0303252521920157E-2</v>
      </c>
      <c r="H267" s="42">
        <v>1.5454878782880235E-2</v>
      </c>
      <c r="I267" s="42">
        <v>2.0606505043840314E-2</v>
      </c>
      <c r="J267" s="42">
        <v>2.575813130480039E-2</v>
      </c>
    </row>
    <row r="268" spans="2:10" x14ac:dyDescent="0.3">
      <c r="C268" s="12">
        <v>2023</v>
      </c>
      <c r="D268" s="12" t="s">
        <v>31</v>
      </c>
      <c r="E268" t="s">
        <v>76</v>
      </c>
      <c r="F268" s="42">
        <v>6.8688350146134383E-3</v>
      </c>
      <c r="G268" s="42">
        <v>1.3737670029226877E-2</v>
      </c>
      <c r="H268" s="42">
        <v>2.0606505043840314E-2</v>
      </c>
      <c r="I268" s="42">
        <v>2.7475340058453753E-2</v>
      </c>
      <c r="J268" s="42">
        <v>3.4344175073067189E-2</v>
      </c>
    </row>
    <row r="269" spans="2:10" x14ac:dyDescent="0.3">
      <c r="B269" s="38" t="s">
        <v>5</v>
      </c>
      <c r="C269" s="38">
        <v>2023</v>
      </c>
      <c r="D269" s="38" t="s">
        <v>5</v>
      </c>
      <c r="E269" s="38" t="s">
        <v>72</v>
      </c>
      <c r="F269" s="39">
        <v>0</v>
      </c>
      <c r="G269" s="39">
        <v>1.7982890573471156E-3</v>
      </c>
      <c r="H269" s="39">
        <v>2.6974335860206729E-3</v>
      </c>
      <c r="I269" s="39">
        <v>3.5965781146942311E-3</v>
      </c>
      <c r="J269" s="39">
        <v>4.4957226433677885E-3</v>
      </c>
    </row>
    <row r="270" spans="2:10" x14ac:dyDescent="0.3">
      <c r="B270" s="38"/>
      <c r="C270" s="38">
        <v>2023</v>
      </c>
      <c r="D270" s="38" t="s">
        <v>5</v>
      </c>
      <c r="E270" s="38" t="s">
        <v>73</v>
      </c>
      <c r="F270" s="39">
        <v>1.7982890573471156E-3</v>
      </c>
      <c r="G270" s="39">
        <v>3.5965781146942311E-3</v>
      </c>
      <c r="H270" s="39">
        <v>5.3948671720413458E-3</v>
      </c>
      <c r="I270" s="39">
        <v>7.1931562293884622E-3</v>
      </c>
      <c r="J270" s="39">
        <v>8.9914452867355769E-3</v>
      </c>
    </row>
    <row r="271" spans="2:10" x14ac:dyDescent="0.3">
      <c r="B271" s="38"/>
      <c r="C271" s="38">
        <v>2023</v>
      </c>
      <c r="D271" s="38" t="s">
        <v>5</v>
      </c>
      <c r="E271" s="38" t="s">
        <v>74</v>
      </c>
      <c r="F271" s="39">
        <v>3.5965781146942311E-3</v>
      </c>
      <c r="G271" s="39">
        <v>7.1931562293884622E-3</v>
      </c>
      <c r="H271" s="39">
        <v>1.0789734344082692E-2</v>
      </c>
      <c r="I271" s="39">
        <v>1.4386312458776924E-2</v>
      </c>
      <c r="J271" s="39">
        <v>1.7982890573471154E-2</v>
      </c>
    </row>
    <row r="272" spans="2:10" x14ac:dyDescent="0.3">
      <c r="B272" s="38"/>
      <c r="C272" s="38">
        <v>2023</v>
      </c>
      <c r="D272" s="38" t="s">
        <v>5</v>
      </c>
      <c r="E272" s="38" t="s">
        <v>75</v>
      </c>
      <c r="F272" s="39">
        <v>5.3948671720413458E-3</v>
      </c>
      <c r="G272" s="39">
        <v>1.0789734344082692E-2</v>
      </c>
      <c r="H272" s="39">
        <v>1.6184601516124039E-2</v>
      </c>
      <c r="I272" s="39">
        <v>2.1579468688165383E-2</v>
      </c>
      <c r="J272" s="39">
        <v>2.6974335860206731E-2</v>
      </c>
    </row>
    <row r="273" spans="2:10" x14ac:dyDescent="0.3">
      <c r="B273" s="38"/>
      <c r="C273" s="38">
        <v>2023</v>
      </c>
      <c r="D273" s="38" t="s">
        <v>5</v>
      </c>
      <c r="E273" s="38" t="s">
        <v>76</v>
      </c>
      <c r="F273" s="39">
        <v>7.1931562293884622E-3</v>
      </c>
      <c r="G273" s="39">
        <v>1.4386312458776924E-2</v>
      </c>
      <c r="H273" s="39">
        <v>2.1579468688165383E-2</v>
      </c>
      <c r="I273" s="39">
        <v>2.8772624917553849E-2</v>
      </c>
      <c r="J273" s="39">
        <v>3.5965781146942308E-2</v>
      </c>
    </row>
    <row r="274" spans="2:10" s="20" customFormat="1" x14ac:dyDescent="0.3">
      <c r="B274" s="20" t="s">
        <v>30</v>
      </c>
      <c r="C274" s="20">
        <v>2023</v>
      </c>
      <c r="D274" s="20" t="s">
        <v>30</v>
      </c>
      <c r="E274" s="20" t="s">
        <v>72</v>
      </c>
      <c r="F274" s="50">
        <v>0</v>
      </c>
      <c r="G274" s="50">
        <v>1.8670527139173798E-3</v>
      </c>
      <c r="H274" s="50">
        <v>2.8005790708760694E-3</v>
      </c>
      <c r="I274" s="50">
        <v>3.7341054278347595E-3</v>
      </c>
      <c r="J274" s="50">
        <v>4.6676317847934492E-3</v>
      </c>
    </row>
    <row r="275" spans="2:10" s="20" customFormat="1" x14ac:dyDescent="0.3">
      <c r="C275" s="20">
        <v>2023</v>
      </c>
      <c r="D275" s="20" t="s">
        <v>30</v>
      </c>
      <c r="E275" s="20" t="s">
        <v>73</v>
      </c>
      <c r="F275" s="50">
        <v>1.8670527139173798E-3</v>
      </c>
      <c r="G275" s="50">
        <v>3.7341054278347595E-3</v>
      </c>
      <c r="H275" s="50">
        <v>5.6011581417521389E-3</v>
      </c>
      <c r="I275" s="50">
        <v>7.468210855669519E-3</v>
      </c>
      <c r="J275" s="50">
        <v>9.3352635695868984E-3</v>
      </c>
    </row>
    <row r="276" spans="2:10" s="20" customFormat="1" x14ac:dyDescent="0.3">
      <c r="C276" s="20">
        <v>2023</v>
      </c>
      <c r="D276" s="20" t="s">
        <v>30</v>
      </c>
      <c r="E276" s="20" t="s">
        <v>74</v>
      </c>
      <c r="F276" s="50">
        <v>3.7341054278347595E-3</v>
      </c>
      <c r="G276" s="50">
        <v>7.468210855669519E-3</v>
      </c>
      <c r="H276" s="50">
        <v>1.1202316283504278E-2</v>
      </c>
      <c r="I276" s="50">
        <v>1.4936421711339038E-2</v>
      </c>
      <c r="J276" s="50">
        <v>1.8670527139173797E-2</v>
      </c>
    </row>
    <row r="277" spans="2:10" s="20" customFormat="1" x14ac:dyDescent="0.3">
      <c r="C277" s="20">
        <v>2023</v>
      </c>
      <c r="D277" s="20" t="s">
        <v>30</v>
      </c>
      <c r="E277" s="20" t="s">
        <v>75</v>
      </c>
      <c r="F277" s="50">
        <v>5.6011581417521389E-3</v>
      </c>
      <c r="G277" s="50">
        <v>1.1202316283504278E-2</v>
      </c>
      <c r="H277" s="50">
        <v>1.6803474425256419E-2</v>
      </c>
      <c r="I277" s="50">
        <v>2.2404632567008555E-2</v>
      </c>
      <c r="J277" s="50">
        <v>2.8005790708760695E-2</v>
      </c>
    </row>
    <row r="278" spans="2:10" s="20" customFormat="1" x14ac:dyDescent="0.3">
      <c r="C278" s="20">
        <v>2023</v>
      </c>
      <c r="D278" s="20" t="s">
        <v>30</v>
      </c>
      <c r="E278" s="20" t="s">
        <v>76</v>
      </c>
      <c r="F278" s="50">
        <v>7.468210855669519E-3</v>
      </c>
      <c r="G278" s="50">
        <v>1.4936421711339038E-2</v>
      </c>
      <c r="H278" s="50">
        <v>2.2404632567008555E-2</v>
      </c>
      <c r="I278" s="50">
        <v>2.9872843422678076E-2</v>
      </c>
      <c r="J278" s="50">
        <v>3.7341054278347593E-2</v>
      </c>
    </row>
    <row r="279" spans="2:10" x14ac:dyDescent="0.3">
      <c r="B279" s="38" t="s">
        <v>45</v>
      </c>
      <c r="C279" s="38">
        <v>2023</v>
      </c>
      <c r="D279" s="38" t="s">
        <v>7</v>
      </c>
      <c r="E279" s="38" t="s">
        <v>72</v>
      </c>
      <c r="F279" s="39">
        <v>0</v>
      </c>
      <c r="G279" s="39">
        <v>1.8639826841245365E-3</v>
      </c>
      <c r="H279" s="39">
        <v>2.7959740261868046E-3</v>
      </c>
      <c r="I279" s="39">
        <v>3.7279653682490729E-3</v>
      </c>
      <c r="J279" s="39">
        <v>4.6599567103113408E-3</v>
      </c>
    </row>
    <row r="280" spans="2:10" x14ac:dyDescent="0.3">
      <c r="B280" s="38"/>
      <c r="C280" s="38">
        <v>2023</v>
      </c>
      <c r="D280" s="38" t="s">
        <v>7</v>
      </c>
      <c r="E280" s="38" t="s">
        <v>73</v>
      </c>
      <c r="F280" s="39">
        <v>1.8639826841245365E-3</v>
      </c>
      <c r="G280" s="39">
        <v>3.7279653682490729E-3</v>
      </c>
      <c r="H280" s="39">
        <v>5.5919480523736092E-3</v>
      </c>
      <c r="I280" s="39">
        <v>7.4559307364981458E-3</v>
      </c>
      <c r="J280" s="39">
        <v>9.3199134206226816E-3</v>
      </c>
    </row>
    <row r="281" spans="2:10" x14ac:dyDescent="0.3">
      <c r="B281" s="38"/>
      <c r="C281" s="38">
        <v>2023</v>
      </c>
      <c r="D281" s="38" t="s">
        <v>7</v>
      </c>
      <c r="E281" s="38" t="s">
        <v>74</v>
      </c>
      <c r="F281" s="39">
        <v>3.7279653682490729E-3</v>
      </c>
      <c r="G281" s="39">
        <v>7.4559307364981458E-3</v>
      </c>
      <c r="H281" s="39">
        <v>1.1183896104747218E-2</v>
      </c>
      <c r="I281" s="39">
        <v>1.4911861472996292E-2</v>
      </c>
      <c r="J281" s="39">
        <v>1.8639826841245363E-2</v>
      </c>
    </row>
    <row r="282" spans="2:10" x14ac:dyDescent="0.3">
      <c r="B282" s="38"/>
      <c r="C282" s="38">
        <v>2023</v>
      </c>
      <c r="D282" s="38" t="s">
        <v>7</v>
      </c>
      <c r="E282" s="38" t="s">
        <v>75</v>
      </c>
      <c r="F282" s="39">
        <v>5.5919480523736092E-3</v>
      </c>
      <c r="G282" s="39">
        <v>1.1183896104747218E-2</v>
      </c>
      <c r="H282" s="39">
        <v>1.6775844157120828E-2</v>
      </c>
      <c r="I282" s="39">
        <v>2.2367792209494437E-2</v>
      </c>
      <c r="J282" s="39">
        <v>2.7959740261868045E-2</v>
      </c>
    </row>
    <row r="283" spans="2:10" x14ac:dyDescent="0.3">
      <c r="B283" s="38"/>
      <c r="C283" s="38">
        <v>2023</v>
      </c>
      <c r="D283" s="38" t="s">
        <v>7</v>
      </c>
      <c r="E283" s="38" t="s">
        <v>76</v>
      </c>
      <c r="F283" s="39">
        <v>7.4559307364981458E-3</v>
      </c>
      <c r="G283" s="39">
        <v>1.4911861472996292E-2</v>
      </c>
      <c r="H283" s="39">
        <v>2.2367792209494437E-2</v>
      </c>
      <c r="I283" s="39">
        <v>2.9823722945992583E-2</v>
      </c>
      <c r="J283" s="39">
        <v>3.7279653682490727E-2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2023-05-19T16:36:41Z</dcterms:modified>
</cp:coreProperties>
</file>