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Respaldos C\MR\Marcela Rosero\FONDO DE LIQUIDEZ\Elegibilidad créditos corrientes de liquidez\"/>
    </mc:Choice>
  </mc:AlternateContent>
  <bookViews>
    <workbookView xWindow="0" yWindow="0" windowWidth="20490" windowHeight="7155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</externalReferences>
  <definedNames>
    <definedName name="_xlnm._FilterDatabase" localSheetId="6" hidden="1">'Base Mutualistas'!$E$3:$M$173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4" r:id="rId10"/>
    <pivotCache cacheId="5" r:id="rId11"/>
    <pivotCache cacheId="6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8" i="4" l="1"/>
  <c r="K208" i="4"/>
  <c r="J208" i="4"/>
  <c r="I208" i="4"/>
  <c r="H208" i="4"/>
  <c r="L207" i="4"/>
  <c r="K207" i="4"/>
  <c r="J207" i="4"/>
  <c r="I207" i="4"/>
  <c r="H207" i="4"/>
  <c r="L206" i="4"/>
  <c r="K206" i="4"/>
  <c r="J206" i="4"/>
  <c r="I206" i="4"/>
  <c r="H206" i="4"/>
  <c r="L205" i="4"/>
  <c r="K205" i="4"/>
  <c r="J205" i="4"/>
  <c r="I205" i="4"/>
  <c r="H205" i="4"/>
  <c r="L204" i="4"/>
  <c r="K204" i="4"/>
  <c r="J204" i="4"/>
  <c r="I204" i="4"/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<sst xmlns="http://schemas.openxmlformats.org/spreadsheetml/2006/main" count="1464" uniqueCount="100">
  <si>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</si>
  <si>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</si>
  <si>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</si>
  <si>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</si>
  <si>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</si>
  <si>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</si>
  <si>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</si>
  <si>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</si>
  <si>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</si>
  <si>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</si>
  <si>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</si>
  <si>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</si>
  <si>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</si>
  <si>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</si>
  <si>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</si>
  <si>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</si>
  <si>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</si>
  <si>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</si>
  <si>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</si>
  <si>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</si>
  <si>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</si>
  <si>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</si>
  <si>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</si>
  <si>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</si>
  <si>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</si>
  <si>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</si>
  <si>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</si>
  <si>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</si>
  <si>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</si>
  <si>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</si>
  <si>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</si>
  <si>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</si>
  <si>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</si>
  <si>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</si>
  <si>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</si>
  <si>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</si>
  <si>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</si>
  <si>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</si>
  <si>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</si>
  <si>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</si>
  <si>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</si>
  <si>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</si>
  <si>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</si>
  <si>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</si>
  <si>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</si>
  <si>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</si>
  <si>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</si>
  <si>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</si>
  <si>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</si>
  <si>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</si>
  <si>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</si>
  <si>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</si>
  <si>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</si>
  <si>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</si>
  <si>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</si>
  <si>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</si>
  <si>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</si>
  <si>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</si>
  <si>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</si>
  <si>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</si>
  <si>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</si>
  <si>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</si>
  <si>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</si>
  <si>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</si>
  <si>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</si>
  <si>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</si>
  <si>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</si>
  <si>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</si>
  <si>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</si>
  <si>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</si>
  <si>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</si>
  <si>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</si>
  <si>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</si>
  <si>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</si>
  <si>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</si>
  <si>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</si>
  <si>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</si>
  <si>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</si>
  <si>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</si>
  <si>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</si>
  <si>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</si>
  <si>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</si>
  <si>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</si>
  <si>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</si>
  <si>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</si>
  <si>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</si>
  <si>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</si>
  <si>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</si>
  <si>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</si>
  <si>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</si>
  <si>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</si>
  <si>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</si>
  <si>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</si>
  <si>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</si>
  <si>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</si>
  <si>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</si>
  <si>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</si>
  <si>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</si>
  <si>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</si>
  <si>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Octubre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</si>
</sst>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5" fontId="0" fillId="8" borderId="0" xfId="2" applyNumberFormat="1" applyFont="1" applyFill="1"/>
    <xf numFmtId="0" fontId="0" fillId="9" borderId="0" xfId="0" applyFill="1"/>
    <xf numFmtId="166" fontId="0" fillId="9" borderId="0" xfId="0" applyNumberFormat="1" applyFill="1"/>
    <xf numFmtId="166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40"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microsoft.com/office/2007/relationships/slicerCache" Target="slicerCaches/slicerCache5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10" Type="http://schemas.openxmlformats.org/officeDocument/2006/relationships/pivotCacheDefinition" Target="pivotCache/pivotCacheDefinition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%20Informes\014%20PEMS%20HASTA%20EL%2021%20de%20CADA%20MES\2020\01%20Enero\Margen%20Adicional%20SF%20PRIVADO%20ENERO%202020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\Informes\00%20Informes\014%20PEMS%20HASTA%20EL%2021%20de%20CADA%20MES\2021\02%20Febrero\Margen%20Adicional%20SF%20PRIVADO%20Febrero%202021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1.352390057531414E-2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489.651534490738" createdVersion="5" refreshedVersion="5" minRefreshableVersion="3" recordCount="186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489.651661342592" createdVersion="5" refreshedVersion="5" minRefreshableVersion="3" recordCount="186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489.651873148148" createdVersion="5" refreshedVersion="5" minRefreshableVersion="3" recordCount="246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1" count="6">
        <n v="2017"/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0.000 y menor a 5 millones" u="1"/>
        <s v="Mayor a 65 millones" u="1"/>
        <s v="Mayor a 5 millones y menor a 19 millones" u="1"/>
        <s v="Menor o igual a 650.000" u="1"/>
        <s v="Mayor a 19 millones y menor a 65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4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6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4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46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3"/>
    <x v="10"/>
    <x v="0"/>
    <n v="0"/>
    <n v="0"/>
    <n v="0"/>
    <n v="0"/>
    <n v="0"/>
  </r>
  <r>
    <x v="3"/>
    <x v="10"/>
    <x v="1"/>
    <n v="0"/>
    <n v="0"/>
    <n v="0"/>
    <n v="0"/>
    <n v="0"/>
  </r>
  <r>
    <x v="3"/>
    <x v="10"/>
    <x v="2"/>
    <n v="0"/>
    <n v="0"/>
    <n v="0"/>
    <n v="0"/>
    <n v="0"/>
  </r>
  <r>
    <x v="3"/>
    <x v="10"/>
    <x v="3"/>
    <n v="0"/>
    <n v="0"/>
    <n v="0"/>
    <n v="0"/>
    <n v="0"/>
  </r>
  <r>
    <x v="3"/>
    <x v="10"/>
    <x v="4"/>
    <n v="0"/>
    <n v="0"/>
    <n v="0"/>
    <n v="0"/>
    <n v="0"/>
  </r>
  <r>
    <x v="3"/>
    <x v="11"/>
    <x v="0"/>
    <n v="0"/>
    <n v="0"/>
    <n v="0"/>
    <n v="0"/>
    <n v="0"/>
  </r>
  <r>
    <x v="3"/>
    <x v="11"/>
    <x v="1"/>
    <n v="0"/>
    <n v="0"/>
    <n v="0"/>
    <n v="0"/>
    <n v="0"/>
  </r>
  <r>
    <x v="3"/>
    <x v="11"/>
    <x v="2"/>
    <n v="0"/>
    <n v="0"/>
    <n v="0"/>
    <n v="0"/>
    <n v="0"/>
  </r>
  <r>
    <x v="3"/>
    <x v="11"/>
    <x v="3"/>
    <n v="0"/>
    <n v="0"/>
    <n v="0"/>
    <n v="0"/>
    <n v="0"/>
  </r>
  <r>
    <x v="3"/>
    <x v="11"/>
    <x v="4"/>
    <n v="0"/>
    <n v="0"/>
    <n v="0"/>
    <n v="0"/>
    <n v="0"/>
  </r>
  <r>
    <x v="3"/>
    <x v="0"/>
    <x v="0"/>
    <n v="0"/>
    <n v="0"/>
    <n v="0"/>
    <n v="0"/>
    <n v="0"/>
  </r>
  <r>
    <x v="3"/>
    <x v="0"/>
    <x v="1"/>
    <n v="0"/>
    <n v="0"/>
    <n v="0"/>
    <n v="0"/>
    <n v="0"/>
  </r>
  <r>
    <x v="3"/>
    <x v="0"/>
    <x v="2"/>
    <n v="0"/>
    <n v="0"/>
    <n v="0"/>
    <n v="0"/>
    <n v="0"/>
  </r>
  <r>
    <x v="3"/>
    <x v="0"/>
    <x v="3"/>
    <n v="0"/>
    <n v="0"/>
    <n v="0"/>
    <n v="0"/>
    <n v="0"/>
  </r>
  <r>
    <x v="3"/>
    <x v="0"/>
    <x v="4"/>
    <n v="0"/>
    <n v="0"/>
    <n v="0"/>
    <n v="0"/>
    <n v="0"/>
  </r>
  <r>
    <x v="3"/>
    <x v="1"/>
    <x v="0"/>
    <n v="0"/>
    <n v="0"/>
    <n v="0"/>
    <n v="0"/>
    <n v="0"/>
  </r>
  <r>
    <x v="3"/>
    <x v="1"/>
    <x v="1"/>
    <n v="0"/>
    <n v="0"/>
    <n v="0"/>
    <n v="0"/>
    <n v="0"/>
  </r>
  <r>
    <x v="3"/>
    <x v="1"/>
    <x v="2"/>
    <n v="0"/>
    <n v="0"/>
    <n v="0"/>
    <n v="0"/>
    <n v="0"/>
  </r>
  <r>
    <x v="3"/>
    <x v="1"/>
    <x v="3"/>
    <n v="0"/>
    <n v="0"/>
    <n v="0"/>
    <n v="0"/>
    <n v="0"/>
  </r>
  <r>
    <x v="3"/>
    <x v="1"/>
    <x v="4"/>
    <n v="0"/>
    <n v="0"/>
    <n v="0"/>
    <n v="0"/>
    <n v="0"/>
  </r>
  <r>
    <x v="3"/>
    <x v="2"/>
    <x v="0"/>
    <n v="0"/>
    <n v="0"/>
    <n v="0"/>
    <n v="0"/>
    <n v="0"/>
  </r>
  <r>
    <x v="3"/>
    <x v="2"/>
    <x v="1"/>
    <n v="0"/>
    <n v="0"/>
    <n v="0"/>
    <n v="0"/>
    <n v="0"/>
  </r>
  <r>
    <x v="3"/>
    <x v="2"/>
    <x v="2"/>
    <n v="0"/>
    <n v="0"/>
    <n v="0"/>
    <n v="0"/>
    <n v="0"/>
  </r>
  <r>
    <x v="3"/>
    <x v="2"/>
    <x v="3"/>
    <n v="0"/>
    <n v="0"/>
    <n v="0"/>
    <n v="0"/>
    <n v="0"/>
  </r>
  <r>
    <x v="3"/>
    <x v="2"/>
    <x v="4"/>
    <n v="0"/>
    <n v="0"/>
    <n v="0"/>
    <n v="0"/>
    <n v="0"/>
  </r>
  <r>
    <x v="4"/>
    <x v="3"/>
    <x v="0"/>
    <n v="0"/>
    <n v="1.5858119560876766E-3"/>
    <n v="2.3787179341315146E-3"/>
    <n v="3.1716239121753532E-3"/>
    <n v="3.9645298902191914E-3"/>
  </r>
  <r>
    <x v="4"/>
    <x v="3"/>
    <x v="1"/>
    <n v="1.5858119560876766E-3"/>
    <n v="3.1716239121753532E-3"/>
    <n v="4.7574358682630291E-3"/>
    <n v="6.3432478243507064E-3"/>
    <n v="7.9290597804383828E-3"/>
  </r>
  <r>
    <x v="4"/>
    <x v="3"/>
    <x v="2"/>
    <n v="3.1716239121753532E-3"/>
    <n v="6.3432478243507064E-3"/>
    <n v="9.5148717365260583E-3"/>
    <n v="1.2686495648701413E-2"/>
    <n v="1.5858119560876766E-2"/>
  </r>
  <r>
    <x v="4"/>
    <x v="3"/>
    <x v="3"/>
    <n v="4.7574358682630291E-3"/>
    <n v="9.5148717365260583E-3"/>
    <n v="1.427230760478909E-2"/>
    <n v="1.9029743473052117E-2"/>
    <n v="2.3787179341315148E-2"/>
  </r>
  <r>
    <x v="4"/>
    <x v="3"/>
    <x v="4"/>
    <n v="6.3432478243507064E-3"/>
    <n v="1.2686495648701413E-2"/>
    <n v="1.9029743473052117E-2"/>
    <n v="2.5372991297402826E-2"/>
    <n v="3.1716239121753531E-2"/>
  </r>
  <r>
    <x v="4"/>
    <x v="4"/>
    <x v="0"/>
    <n v="0"/>
    <n v="1.3523900575314141E-3"/>
    <n v="2.0285850862971208E-3"/>
    <n v="2.7047801150628281E-3"/>
    <n v="3.3809751438285351E-3"/>
  </r>
  <r>
    <x v="4"/>
    <x v="4"/>
    <x v="1"/>
    <n v="1.3523900575314141E-3"/>
    <n v="2.7047801150628281E-3"/>
    <n v="4.0571701725942416E-3"/>
    <n v="5.4095602301256563E-3"/>
    <n v="6.7619502876570701E-3"/>
  </r>
  <r>
    <x v="4"/>
    <x v="4"/>
    <x v="2"/>
    <n v="2.7047801150628281E-3"/>
    <n v="5.4095602301256563E-3"/>
    <n v="8.1143403451884831E-3"/>
    <n v="1.0819120460251313E-2"/>
    <n v="1.352390057531414E-2"/>
  </r>
  <r>
    <x v="4"/>
    <x v="4"/>
    <x v="3"/>
    <n v="4.0571701725942416E-3"/>
    <n v="8.1143403451884831E-3"/>
    <n v="1.2171510517782726E-2"/>
    <n v="1.6228680690376966E-2"/>
    <n v="2.0285850862971209E-2"/>
  </r>
  <r>
    <x v="4"/>
    <x v="4"/>
    <x v="4"/>
    <n v="5.4095602301256563E-3"/>
    <n v="1.0819120460251313E-2"/>
    <n v="1.6228680690376966E-2"/>
    <n v="2.1638240920502625E-2"/>
    <n v="2.704780115062828E-2"/>
  </r>
  <r>
    <x v="4"/>
    <x v="5"/>
    <x v="0"/>
    <n v="0"/>
    <n v="1.5239635488694021E-3"/>
    <n v="2.2859453233041028E-3"/>
    <n v="3.0479270977388042E-3"/>
    <n v="3.8099088721735052E-3"/>
  </r>
  <r>
    <x v="4"/>
    <x v="5"/>
    <x v="1"/>
    <n v="1.5239635488694021E-3"/>
    <n v="3.0479270977388042E-3"/>
    <n v="4.5718906466082057E-3"/>
    <n v="6.0958541954776084E-3"/>
    <n v="7.6198177443470103E-3"/>
  </r>
  <r>
    <x v="4"/>
    <x v="5"/>
    <x v="2"/>
    <n v="3.0479270977388042E-3"/>
    <n v="6.0958541954776084E-3"/>
    <n v="9.1437812932164114E-3"/>
    <n v="1.2191708390955217E-2"/>
    <n v="1.5239635488694021E-2"/>
  </r>
  <r>
    <x v="4"/>
    <x v="5"/>
    <x v="3"/>
    <n v="4.5718906466082057E-3"/>
    <n v="9.1437812932164114E-3"/>
    <n v="1.371567193982462E-2"/>
    <n v="1.8287562586432823E-2"/>
    <n v="2.2859453233041033E-2"/>
  </r>
  <r>
    <x v="4"/>
    <x v="5"/>
    <x v="4"/>
    <n v="6.0958541954776084E-3"/>
    <n v="1.2191708390955217E-2"/>
    <n v="1.8287562586432823E-2"/>
    <n v="2.4383416781910434E-2"/>
    <n v="3.0479270977388041E-2"/>
  </r>
  <r>
    <x v="4"/>
    <x v="6"/>
    <x v="0"/>
    <n v="0"/>
    <n v="1.3228551717871337E-3"/>
    <n v="1.9842827576807003E-3"/>
    <n v="2.6457103435742675E-3"/>
    <n v="3.3071379294678342E-3"/>
  </r>
  <r>
    <x v="4"/>
    <x v="6"/>
    <x v="1"/>
    <n v="1.3228551717871337E-3"/>
    <n v="2.6457103435742675E-3"/>
    <n v="3.9685655153614005E-3"/>
    <n v="5.2914206871485349E-3"/>
    <n v="6.6142758589356684E-3"/>
  </r>
  <r>
    <x v="4"/>
    <x v="6"/>
    <x v="2"/>
    <n v="2.6457103435742675E-3"/>
    <n v="5.2914206871485349E-3"/>
    <n v="7.9371310307228011E-3"/>
    <n v="1.058284137429707E-2"/>
    <n v="1.3228551717871337E-2"/>
  </r>
  <r>
    <x v="4"/>
    <x v="6"/>
    <x v="3"/>
    <n v="3.9685655153614005E-3"/>
    <n v="7.9371310307228011E-3"/>
    <n v="1.1905696546084204E-2"/>
    <n v="1.5874262061445602E-2"/>
    <n v="1.9842827576807005E-2"/>
  </r>
  <r>
    <x v="4"/>
    <x v="6"/>
    <x v="4"/>
    <n v="5.2914206871485349E-3"/>
    <n v="1.058284137429707E-2"/>
    <n v="1.5874262061445602E-2"/>
    <n v="2.116568274859414E-2"/>
    <n v="2.6457103435742674E-2"/>
  </r>
  <r>
    <x v="4"/>
    <x v="7"/>
    <x v="0"/>
    <n v="0"/>
    <n v="2.0175617703995035E-3"/>
    <n v="3.0263426555992546E-3"/>
    <n v="4.035123540799007E-3"/>
    <n v="5.0439044259987581E-3"/>
  </r>
  <r>
    <x v="4"/>
    <x v="7"/>
    <x v="1"/>
    <n v="2.0175617703995035E-3"/>
    <n v="4.035123540799007E-3"/>
    <n v="6.0526853111985092E-3"/>
    <n v="8.0702470815980139E-3"/>
    <n v="1.0087808851997516E-2"/>
  </r>
  <r>
    <x v="4"/>
    <x v="7"/>
    <x v="2"/>
    <n v="4.035123540799007E-3"/>
    <n v="8.0702470815980139E-3"/>
    <n v="1.2105370622397018E-2"/>
    <n v="1.6140494163196028E-2"/>
    <n v="2.0175617703995032E-2"/>
  </r>
  <r>
    <x v="4"/>
    <x v="7"/>
    <x v="3"/>
    <n v="6.0526853111985092E-3"/>
    <n v="1.2105370622397018E-2"/>
    <n v="1.815805593359553E-2"/>
    <n v="2.4210741244794037E-2"/>
    <n v="3.0263426555992547E-2"/>
  </r>
  <r>
    <x v="4"/>
    <x v="7"/>
    <x v="4"/>
    <n v="8.0702470815980139E-3"/>
    <n v="1.6140494163196028E-2"/>
    <n v="2.4210741244794037E-2"/>
    <n v="3.2280988326392056E-2"/>
    <n v="4.0351235407990065E-2"/>
  </r>
  <r>
    <x v="4"/>
    <x v="8"/>
    <x v="0"/>
    <n v="0"/>
    <n v="1.9622202345322744E-3"/>
    <n v="2.9433303517984117E-3"/>
    <n v="3.9244404690645489E-3"/>
    <n v="4.9055505863306861E-3"/>
  </r>
  <r>
    <x v="4"/>
    <x v="8"/>
    <x v="1"/>
    <n v="1.9622202345322744E-3"/>
    <n v="3.9244404690645489E-3"/>
    <n v="5.8866607035968233E-3"/>
    <n v="7.8488809381290978E-3"/>
    <n v="9.8111011726613722E-3"/>
  </r>
  <r>
    <x v="4"/>
    <x v="8"/>
    <x v="2"/>
    <n v="3.9244404690645489E-3"/>
    <n v="7.8488809381290978E-3"/>
    <n v="1.1773321407193647E-2"/>
    <n v="1.5697761876258196E-2"/>
    <n v="1.9622202345322744E-2"/>
  </r>
  <r>
    <x v="4"/>
    <x v="8"/>
    <x v="3"/>
    <n v="5.8866607035968233E-3"/>
    <n v="1.1773321407193647E-2"/>
    <n v="1.7659982110790472E-2"/>
    <n v="2.3546642814387293E-2"/>
    <n v="2.9433303517984115E-2"/>
  </r>
  <r>
    <x v="4"/>
    <x v="8"/>
    <x v="4"/>
    <n v="7.8488809381290978E-3"/>
    <n v="1.5697761876258196E-2"/>
    <n v="2.3546642814387293E-2"/>
    <n v="3.1395523752516391E-2"/>
    <n v="3.9244404690645489E-2"/>
  </r>
  <r>
    <x v="4"/>
    <x v="9"/>
    <x v="0"/>
    <n v="0"/>
    <n v="1.9327958605799582E-3"/>
    <n v="2.8991937908699368E-3"/>
    <n v="3.8655917211599163E-3"/>
    <n v="4.831989651449895E-3"/>
  </r>
  <r>
    <x v="4"/>
    <x v="9"/>
    <x v="1"/>
    <n v="1.9327958605799582E-3"/>
    <n v="3.8655917211599163E-3"/>
    <n v="5.7983875817398736E-3"/>
    <n v="7.7311834423198326E-3"/>
    <n v="9.6639793028997899E-3"/>
  </r>
  <r>
    <x v="4"/>
    <x v="9"/>
    <x v="2"/>
    <n v="3.8655917211599163E-3"/>
    <n v="7.7311834423198326E-3"/>
    <n v="1.1596775163479747E-2"/>
    <n v="1.5462366884639665E-2"/>
    <n v="1.932795860579958E-2"/>
  </r>
  <r>
    <x v="4"/>
    <x v="9"/>
    <x v="3"/>
    <n v="5.7983875817398736E-3"/>
    <n v="1.1596775163479747E-2"/>
    <n v="1.7395162745219621E-2"/>
    <n v="2.3193550326959494E-2"/>
    <n v="2.8991937908699368E-2"/>
  </r>
  <r>
    <x v="4"/>
    <x v="9"/>
    <x v="4"/>
    <n v="7.7311834423198326E-3"/>
    <n v="1.5462366884639665E-2"/>
    <n v="2.3193550326959494E-2"/>
    <n v="3.0924733769279331E-2"/>
    <n v="3.865591721159916E-2"/>
  </r>
  <r>
    <x v="4"/>
    <x v="10"/>
    <x v="0"/>
    <n v="0"/>
    <n v="1.7497809427645073E-3"/>
    <n v="2.6246714141467606E-3"/>
    <n v="3.4995618855290147E-3"/>
    <n v="4.3744523569112679E-3"/>
  </r>
  <r>
    <x v="4"/>
    <x v="10"/>
    <x v="1"/>
    <n v="1.7497809427645073E-3"/>
    <n v="3.4995618855290147E-3"/>
    <n v="5.2493428282935212E-3"/>
    <n v="6.9991237710580294E-3"/>
    <n v="8.7489047138225359E-3"/>
  </r>
  <r>
    <x v="4"/>
    <x v="10"/>
    <x v="2"/>
    <n v="3.4995618855290147E-3"/>
    <n v="6.9991237710580294E-3"/>
    <n v="1.0498685656587042E-2"/>
    <n v="1.3998247542116059E-2"/>
    <n v="1.7497809427645072E-2"/>
  </r>
  <r>
    <x v="4"/>
    <x v="10"/>
    <x v="3"/>
    <n v="5.2493428282935212E-3"/>
    <n v="1.0498685656587042E-2"/>
    <n v="1.5748028484880564E-2"/>
    <n v="2.0997371313174085E-2"/>
    <n v="2.6246714141467606E-2"/>
  </r>
  <r>
    <x v="4"/>
    <x v="10"/>
    <x v="4"/>
    <n v="6.9991237710580294E-3"/>
    <n v="1.3998247542116059E-2"/>
    <n v="2.0997371313174085E-2"/>
    <n v="2.7996495084232118E-2"/>
    <n v="3.4995618855290143E-2"/>
  </r>
  <r>
    <x v="4"/>
    <x v="11"/>
    <x v="0"/>
    <n v="0"/>
    <n v="1.9189000300322409E-3"/>
    <n v="2.8783500450483609E-3"/>
    <n v="3.8378000600644818E-3"/>
    <n v="4.7972500750806018E-3"/>
  </r>
  <r>
    <x v="4"/>
    <x v="11"/>
    <x v="1"/>
    <n v="1.9189000300322409E-3"/>
    <n v="3.8378000600644818E-3"/>
    <n v="5.7567000900967218E-3"/>
    <n v="7.6756001201289635E-3"/>
    <n v="9.5945001501612035E-3"/>
  </r>
  <r>
    <x v="4"/>
    <x v="11"/>
    <x v="2"/>
    <n v="3.8378000600644818E-3"/>
    <n v="7.6756001201289635E-3"/>
    <n v="1.1513400180193444E-2"/>
    <n v="1.5351200240257927E-2"/>
    <n v="1.9189000300322407E-2"/>
  </r>
  <r>
    <x v="4"/>
    <x v="11"/>
    <x v="3"/>
    <n v="5.7567000900967218E-3"/>
    <n v="1.1513400180193444E-2"/>
    <n v="1.7270100270290165E-2"/>
    <n v="2.3026800360386887E-2"/>
    <n v="2.8783500450483612E-2"/>
  </r>
  <r>
    <x v="4"/>
    <x v="11"/>
    <x v="4"/>
    <n v="7.6756001201289635E-3"/>
    <n v="1.5351200240257927E-2"/>
    <n v="2.3026800360386887E-2"/>
    <n v="3.0702400480515854E-2"/>
    <n v="3.8378000600644814E-2"/>
  </r>
  <r>
    <x v="4"/>
    <x v="0"/>
    <x v="0"/>
    <n v="0"/>
    <n v="1.911788071083977E-3"/>
    <n v="2.8676821066259653E-3"/>
    <n v="3.823576142167954E-3"/>
    <n v="4.7794701777099423E-3"/>
  </r>
  <r>
    <x v="4"/>
    <x v="0"/>
    <x v="1"/>
    <n v="1.911788071083977E-3"/>
    <n v="3.823576142167954E-3"/>
    <n v="5.7353642132519306E-3"/>
    <n v="7.6471522843359081E-3"/>
    <n v="9.5589403554198846E-3"/>
  </r>
  <r>
    <x v="4"/>
    <x v="0"/>
    <x v="2"/>
    <n v="3.823576142167954E-3"/>
    <n v="7.6471522843359081E-3"/>
    <n v="1.1470728426503861E-2"/>
    <n v="1.5294304568671816E-2"/>
    <n v="1.9117880710839769E-2"/>
  </r>
  <r>
    <x v="4"/>
    <x v="0"/>
    <x v="3"/>
    <n v="5.7353642132519306E-3"/>
    <n v="1.1470728426503861E-2"/>
    <n v="1.7206092639755793E-2"/>
    <n v="2.2941456853007722E-2"/>
    <n v="2.8676821066259656E-2"/>
  </r>
  <r>
    <x v="4"/>
    <x v="0"/>
    <x v="4"/>
    <n v="7.6471522843359081E-3"/>
    <n v="1.5294304568671816E-2"/>
    <n v="2.2941456853007722E-2"/>
    <n v="3.0588609137343632E-2"/>
    <n v="3.8235761421679539E-2"/>
  </r>
  <r>
    <x v="5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6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4"/>
        <item h="1" x="5"/>
        <item h="1" x="6"/>
        <item h="1" x="7"/>
        <item h="1" x="8"/>
        <item h="1" x="9"/>
        <item h="1" x="10"/>
        <item h="1" x="11"/>
        <item x="0"/>
        <item h="1" x="1"/>
        <item h="1" x="2"/>
        <item h="1" x="3"/>
        <item h="1" m="1" x="1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9"/>
        <item m="1" x="6"/>
        <item m="1" x="8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39">
      <pivotArea field="2" type="button" dataOnly="0" labelOnly="1" outline="0" axis="axisCol" fieldPosition="0"/>
    </format>
    <format dxfId="38">
      <pivotArea field="2" type="button" dataOnly="0" labelOnly="1" outline="0" axis="axisCol" fieldPosition="0"/>
    </format>
    <format dxfId="37">
      <pivotArea outline="0" collapsedLevelsAreSubtotals="1" fieldPosition="0"/>
    </format>
    <format dxfId="36">
      <pivotArea dataOnly="0" labelOnly="1" fieldPosition="0">
        <references count="1">
          <reference field="2" count="0"/>
        </references>
      </pivotArea>
    </format>
    <format dxfId="35">
      <pivotArea dataOnly="0" labelOnly="1" grandCol="1" outline="0" fieldPosition="0"/>
    </format>
    <format dxfId="34">
      <pivotArea dataOnly="0" labelOnly="1" fieldPosition="0">
        <references count="1">
          <reference field="2" count="0"/>
        </references>
      </pivotArea>
    </format>
    <format dxfId="33">
      <pivotArea dataOnly="0" labelOnly="1" grandCol="1" outline="0" fieldPosition="0"/>
    </format>
    <format dxfId="32">
      <pivotArea dataOnly="0" labelOnly="1" fieldPosition="0">
        <references count="1">
          <reference field="2" count="0"/>
        </references>
      </pivotArea>
    </format>
    <format dxfId="31">
      <pivotArea dataOnly="0" labelOnly="1" grandCol="1" outline="0" fieldPosition="0"/>
    </format>
    <format dxfId="30">
      <pivotArea dataOnly="0" outline="0" fieldPosition="0">
        <references count="1">
          <reference field="4294967294" count="1">
            <x v="4"/>
          </reference>
        </references>
      </pivotArea>
    </format>
    <format dxfId="29">
      <pivotArea field="-2" type="button" dataOnly="0" labelOnly="1" outline="0" axis="axisRow" fieldPosition="0"/>
    </format>
    <format dxfId="28">
      <pivotArea dataOnly="0" labelOnly="1" fieldPosition="0">
        <references count="1">
          <reference field="2" count="0"/>
        </references>
      </pivotArea>
    </format>
    <format dxfId="2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5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26">
      <pivotArea dataOnly="0" labelOnly="1" grandCol="1" outline="0" fieldPosition="0"/>
    </format>
    <format dxfId="25">
      <pivotArea dataOnly="0" labelOnly="1" grandCol="1" outline="0" fieldPosition="0"/>
    </format>
    <format dxfId="24">
      <pivotArea dataOnly="0" labelOnly="1" grandCol="1" outline="0" fieldPosition="0"/>
    </format>
    <format dxfId="23">
      <pivotArea field="2" type="button" dataOnly="0" labelOnly="1" outline="0" axis="axisCol" fieldPosition="0"/>
    </format>
    <format dxfId="22">
      <pivotArea field="2" type="button" dataOnly="0" labelOnly="1" outline="0" axis="axisCol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fieldPosition="0">
        <references count="1">
          <reference field="2" count="0"/>
        </references>
      </pivotArea>
    </format>
    <format dxfId="19">
      <pivotArea dataOnly="0" labelOnly="1" fieldPosition="0">
        <references count="1">
          <reference field="2" count="0"/>
        </references>
      </pivotArea>
    </format>
    <format dxfId="18">
      <pivotArea field="-2" type="button" dataOnly="0" labelOnly="1" outline="0" axis="axisRow" fieldPosition="0"/>
    </format>
    <format dxfId="17">
      <pivotArea field="-2" type="button" dataOnly="0" labelOnly="1" outline="0" axis="axisRow" fieldPosition="0"/>
    </format>
    <format dxfId="16">
      <pivotArea dataOnly="0" outline="0" fieldPosition="0">
        <references count="1">
          <reference field="4294967294" count="1">
            <x v="4"/>
          </reference>
        </references>
      </pivotArea>
    </format>
    <format dxfId="15">
      <pivotArea collapsedLevelsAreSubtotals="1" fieldPosition="0">
        <references count="1">
          <reference field="4294967294" count="1">
            <x v="4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3">
      <pivotArea field="-2" type="button" dataOnly="0" labelOnly="1" outline="0" axis="axisRow" fieldPosition="0"/>
    </format>
    <format dxfId="12">
      <pivotArea dataOnly="0" labelOnly="1" fieldPosition="0">
        <references count="1">
          <reference field="2" count="0"/>
        </references>
      </pivotArea>
    </format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4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fieldPosition="0">
        <references count="1">
          <reference field="2" count="0"/>
        </references>
      </pivotArea>
    </format>
    <format dxfId="7">
      <pivotArea outline="0" collapsedLevelsAreSubtotals="1" fieldPosition="0"/>
    </format>
    <format dxfId="6">
      <pivotArea field="2" type="button" dataOnly="0" labelOnly="1" outline="0" axis="axisCol" fieldPosition="0"/>
    </format>
    <format dxfId="5">
      <pivotArea collapsedLevelsAreSubtotals="1" fieldPosition="0">
        <references count="1">
          <reference field="4294967294" count="1">
            <x v="4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">
      <pivotArea field="-2" type="button" dataOnly="0" labelOnly="1" outline="0" axis="axisRow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field="-2" type="button" dataOnly="0" labelOnly="1" outline="0" axis="axisRow" fieldPosition="0"/>
    </format>
    <format dxfId="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5">
        <i x="0"/>
        <i x="1"/>
        <i x="2"/>
        <i x="3" s="1"/>
        <i x="4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12"/>
        <i x="0" s="1"/>
        <i x="11"/>
        <i x="10"/>
        <i x="9"/>
        <i x="8"/>
        <i x="7"/>
        <i x="6"/>
        <i x="5"/>
        <i x="4"/>
        <i x="13" nd="1"/>
        <i x="2" nd="1"/>
        <i x="1" nd="1"/>
        <i x="3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5">
        <i x="3" s="1"/>
        <i x="2"/>
        <i x="1"/>
        <i x="0"/>
        <i x="4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6">
        <i x="4" s="1"/>
        <i x="3"/>
        <i x="2"/>
        <i x="1"/>
        <i x="0"/>
        <i x="5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6"/>
        <i x="7"/>
        <i x="8"/>
        <i x="9"/>
        <i x="10"/>
        <i x="11"/>
        <i x="0" s="1"/>
        <i x="3"/>
        <i x="1" nd="1"/>
        <i x="2" nd="1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/>
        <i x="10"/>
        <i x="11"/>
        <i x="0" s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7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3" rowHeight="234950"/>
  <slicer name="Mes" cache="SegmentaciónDeDatos_Mes" caption="Mes" startItem="1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8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/>
  </sheetViews>
  <sheetFormatPr baseColWidth="10" defaultColWidth="11.5703125" defaultRowHeight="15" x14ac:dyDescent="0.25"/>
  <cols>
    <col min="1" max="1" width="11.5703125" style="20"/>
    <col min="2" max="2" width="4.7109375" style="20" customWidth="1"/>
    <col min="3" max="16384" width="11.5703125" style="20"/>
  </cols>
  <sheetData>
    <row r="2" spans="1:10" ht="14.45" customHeight="1" x14ac:dyDescent="0.25">
      <c r="G2" s="48" t="s">
        <v>99</v>
      </c>
      <c r="H2" s="48"/>
      <c r="I2" s="48"/>
    </row>
    <row r="3" spans="1:10" ht="14.45" customHeight="1" x14ac:dyDescent="0.25">
      <c r="G3" s="48"/>
      <c r="H3" s="48"/>
      <c r="I3" s="48"/>
    </row>
    <row r="4" spans="1:10" ht="14.45" customHeight="1" x14ac:dyDescent="0.25">
      <c r="G4" s="48"/>
      <c r="H4" s="48"/>
      <c r="I4" s="48"/>
    </row>
    <row r="5" spans="1:10" ht="14.45" customHeight="1" x14ac:dyDescent="0.25">
      <c r="G5" s="48"/>
      <c r="H5" s="48"/>
      <c r="I5" s="48"/>
    </row>
    <row r="6" spans="1:10" ht="14.45" customHeight="1" x14ac:dyDescent="0.25">
      <c r="G6" s="48"/>
      <c r="H6" s="48"/>
      <c r="I6" s="48"/>
    </row>
    <row r="8" spans="1:10" ht="34.9" customHeight="1" x14ac:dyDescent="0.3">
      <c r="B8" s="49" t="s">
        <v>71</v>
      </c>
      <c r="C8" s="49"/>
      <c r="D8" s="49"/>
      <c r="E8" s="49"/>
      <c r="F8" s="49"/>
      <c r="G8" s="49"/>
      <c r="H8" s="49"/>
      <c r="I8" s="49"/>
      <c r="J8" s="49"/>
    </row>
    <row r="10" spans="1:10" x14ac:dyDescent="0.25">
      <c r="B10" s="21" t="s">
        <v>72</v>
      </c>
      <c r="C10" s="50" t="s">
        <v>73</v>
      </c>
      <c r="D10" s="51"/>
      <c r="E10" s="51"/>
      <c r="F10" s="51"/>
      <c r="G10" s="51"/>
      <c r="H10" s="51"/>
      <c r="I10" s="51"/>
      <c r="J10" s="52"/>
    </row>
    <row r="11" spans="1:10" x14ac:dyDescent="0.25">
      <c r="B11" s="22"/>
      <c r="C11" s="23"/>
      <c r="D11" s="23"/>
      <c r="E11" s="23"/>
      <c r="F11" s="23"/>
      <c r="G11" s="23"/>
      <c r="H11" s="23"/>
    </row>
    <row r="12" spans="1:10" x14ac:dyDescent="0.25">
      <c r="B12" s="24" t="s">
        <v>74</v>
      </c>
      <c r="C12" s="51" t="s">
        <v>75</v>
      </c>
      <c r="D12" s="51"/>
      <c r="E12" s="51"/>
      <c r="F12" s="51"/>
      <c r="G12" s="51"/>
      <c r="H12" s="51"/>
      <c r="I12" s="51"/>
      <c r="J12" s="52"/>
    </row>
    <row r="13" spans="1:10" x14ac:dyDescent="0.25">
      <c r="B13" s="25" t="s">
        <v>76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25">
      <c r="A14" s="26"/>
      <c r="B14" s="27" t="s">
        <v>77</v>
      </c>
      <c r="C14" s="46" t="s">
        <v>60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4" zoomScaleNormal="94" workbookViewId="0">
      <selection activeCell="C11" sqref="C11"/>
    </sheetView>
  </sheetViews>
  <sheetFormatPr baseColWidth="10" defaultRowHeight="15" x14ac:dyDescent="0.25"/>
  <cols>
    <col min="1" max="1" width="36.7109375" customWidth="1"/>
    <col min="2" max="6" width="23.7109375" customWidth="1"/>
    <col min="7" max="7" width="15.42578125" customWidth="1"/>
    <col min="8" max="25" width="45.140625" bestFit="1" customWidth="1"/>
    <col min="26" max="26" width="34" bestFit="1" customWidth="1"/>
    <col min="27" max="27" width="45.85546875" bestFit="1" customWidth="1"/>
    <col min="28" max="28" width="48.85546875" bestFit="1" customWidth="1"/>
    <col min="29" max="29" width="49.85546875" bestFit="1" customWidth="1"/>
    <col min="30" max="30" width="30.7109375" bestFit="1" customWidth="1"/>
  </cols>
  <sheetData>
    <row r="1" spans="1:15" x14ac:dyDescent="0.25">
      <c r="A1" s="9"/>
    </row>
    <row r="2" spans="1:15" x14ac:dyDescent="0.25">
      <c r="A2" s="9"/>
    </row>
    <row r="3" spans="1:15" ht="29.45" customHeight="1" x14ac:dyDescent="0.25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25">
      <c r="A4" s="9"/>
      <c r="B4" s="57" t="s">
        <v>66</v>
      </c>
      <c r="C4" s="57"/>
      <c r="D4" s="57"/>
      <c r="E4" s="57"/>
      <c r="F4" s="57"/>
      <c r="G4" s="7"/>
      <c r="H4" s="7"/>
      <c r="I4" s="7"/>
    </row>
    <row r="5" spans="1:15" ht="18.75" x14ac:dyDescent="0.3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G7" s="8"/>
      <c r="H7" s="8"/>
      <c r="I7" s="8"/>
      <c r="J7" s="8"/>
      <c r="K7" s="8"/>
      <c r="L7" s="8"/>
      <c r="M7" s="8"/>
      <c r="N7" s="8"/>
      <c r="O7" s="8"/>
    </row>
    <row r="8" spans="1:15" x14ac:dyDescent="0.25"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G9" s="8"/>
      <c r="H9" s="8"/>
      <c r="I9" s="8"/>
      <c r="J9" s="8"/>
      <c r="K9" s="8"/>
      <c r="L9" s="8"/>
      <c r="M9" s="8"/>
      <c r="N9" s="8"/>
      <c r="O9" s="8"/>
    </row>
    <row r="10" spans="1:15" x14ac:dyDescent="0.25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25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25">
      <c r="B14" s="59" t="s">
        <v>41</v>
      </c>
      <c r="C14" s="59"/>
      <c r="D14" s="59"/>
      <c r="E14" s="59"/>
      <c r="F14" s="59"/>
    </row>
    <row r="15" spans="1:15" x14ac:dyDescent="0.25">
      <c r="A15" s="54" t="s">
        <v>16</v>
      </c>
      <c r="B15" s="54"/>
      <c r="C15" s="54"/>
      <c r="D15" s="54"/>
      <c r="E15" s="54"/>
      <c r="F15" s="54"/>
    </row>
    <row r="16" spans="1:15" x14ac:dyDescent="0.25">
      <c r="B16" s="3" t="s">
        <v>34</v>
      </c>
    </row>
    <row r="17" spans="1:6" ht="30" x14ac:dyDescent="0.25">
      <c r="A17" s="16" t="s">
        <v>50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25">
      <c r="A18" s="1" t="s">
        <v>67</v>
      </c>
      <c r="B18" s="2">
        <v>0</v>
      </c>
      <c r="C18" s="2">
        <v>1.911788071083977E-3</v>
      </c>
      <c r="D18" s="2">
        <v>3.823576142167954E-3</v>
      </c>
      <c r="E18" s="2">
        <v>5.7353642132519306E-3</v>
      </c>
      <c r="F18" s="2">
        <v>7.6471522843359081E-3</v>
      </c>
    </row>
    <row r="19" spans="1:6" x14ac:dyDescent="0.25">
      <c r="A19" s="1" t="s">
        <v>91</v>
      </c>
      <c r="B19" s="2">
        <v>1.911788071083977E-3</v>
      </c>
      <c r="C19" s="2">
        <v>3.823576142167954E-3</v>
      </c>
      <c r="D19" s="2">
        <v>7.6471522843359081E-3</v>
      </c>
      <c r="E19" s="2">
        <v>1.1470728426503861E-2</v>
      </c>
      <c r="F19" s="2">
        <v>1.5294304568671816E-2</v>
      </c>
    </row>
    <row r="20" spans="1:6" x14ac:dyDescent="0.25">
      <c r="A20" s="1" t="s">
        <v>68</v>
      </c>
      <c r="B20" s="2">
        <v>2.8676821066259653E-3</v>
      </c>
      <c r="C20" s="2">
        <v>5.7353642132519306E-3</v>
      </c>
      <c r="D20" s="2">
        <v>1.1470728426503861E-2</v>
      </c>
      <c r="E20" s="2">
        <v>1.7206092639755793E-2</v>
      </c>
      <c r="F20" s="2">
        <v>2.2941456853007722E-2</v>
      </c>
    </row>
    <row r="21" spans="1:6" x14ac:dyDescent="0.25">
      <c r="A21" s="1" t="s">
        <v>69</v>
      </c>
      <c r="B21" s="2">
        <v>3.823576142167954E-3</v>
      </c>
      <c r="C21" s="2">
        <v>7.6471522843359081E-3</v>
      </c>
      <c r="D21" s="2">
        <v>1.5294304568671816E-2</v>
      </c>
      <c r="E21" s="2">
        <v>2.2941456853007722E-2</v>
      </c>
      <c r="F21" s="2">
        <v>3.0588609137343632E-2</v>
      </c>
    </row>
    <row r="22" spans="1:6" x14ac:dyDescent="0.25">
      <c r="A22" s="4" t="s">
        <v>70</v>
      </c>
      <c r="B22" s="5">
        <v>4.7794701777099423E-3</v>
      </c>
      <c r="C22" s="5">
        <v>9.5589403554198846E-3</v>
      </c>
      <c r="D22" s="5">
        <v>1.9117880710839769E-2</v>
      </c>
      <c r="E22" s="5">
        <v>2.8676821066259656E-2</v>
      </c>
      <c r="F22" s="5">
        <v>3.8235761421679539E-2</v>
      </c>
    </row>
    <row r="25" spans="1:6" ht="72.599999999999994" customHeight="1" x14ac:dyDescent="0.25">
      <c r="A25" s="55" t="s">
        <v>97</v>
      </c>
      <c r="B25" s="55"/>
      <c r="C25" s="55"/>
      <c r="D25" s="55"/>
      <c r="E25" s="55"/>
      <c r="F25" s="55"/>
    </row>
    <row r="26" spans="1:6" ht="34.9" customHeight="1" x14ac:dyDescent="0.25">
      <c r="A26" s="55" t="s">
        <v>89</v>
      </c>
      <c r="B26" s="55"/>
      <c r="C26" s="55"/>
      <c r="D26" s="55"/>
      <c r="E26" s="55"/>
      <c r="F26" s="55"/>
    </row>
    <row r="27" spans="1:6" x14ac:dyDescent="0.25">
      <c r="A27" s="28" t="s">
        <v>82</v>
      </c>
      <c r="B27" s="29"/>
      <c r="C27" s="30"/>
      <c r="D27" s="30"/>
      <c r="E27" s="30"/>
      <c r="F27" s="30"/>
    </row>
    <row r="28" spans="1:6" x14ac:dyDescent="0.25">
      <c r="A28" s="31" t="s">
        <v>83</v>
      </c>
      <c r="B28" s="32"/>
      <c r="C28" s="33"/>
      <c r="D28" s="33"/>
      <c r="E28" s="33"/>
      <c r="F28" s="33"/>
    </row>
    <row r="29" spans="1:6" ht="14.45" customHeight="1" x14ac:dyDescent="0.25">
      <c r="A29" s="31" t="s">
        <v>84</v>
      </c>
      <c r="B29" s="32"/>
      <c r="C29" s="30"/>
      <c r="D29" s="30"/>
      <c r="E29" s="30"/>
      <c r="F29" s="30"/>
    </row>
    <row r="30" spans="1:6" ht="14.45" customHeight="1" x14ac:dyDescent="0.25">
      <c r="A30" s="31" t="s">
        <v>85</v>
      </c>
      <c r="B30" s="34"/>
      <c r="C30" s="35"/>
      <c r="D30" s="35"/>
      <c r="E30" s="35"/>
      <c r="F30" s="35"/>
    </row>
    <row r="31" spans="1:6" ht="14.45" customHeight="1" x14ac:dyDescent="0.25">
      <c r="A31" s="31" t="s">
        <v>86</v>
      </c>
      <c r="B31" s="34"/>
      <c r="C31" s="35"/>
      <c r="D31" s="35"/>
      <c r="E31" s="35"/>
      <c r="F31" s="35"/>
    </row>
    <row r="32" spans="1:6" x14ac:dyDescent="0.25">
      <c r="A32" s="31" t="s">
        <v>87</v>
      </c>
      <c r="B32" s="34"/>
      <c r="C32" s="35"/>
      <c r="D32" s="35"/>
      <c r="E32" s="35"/>
      <c r="F32" s="35"/>
    </row>
    <row r="33" spans="1:6" ht="33.6" customHeight="1" x14ac:dyDescent="0.25">
      <c r="A33" s="55" t="s">
        <v>90</v>
      </c>
      <c r="B33" s="55"/>
      <c r="C33" s="55"/>
      <c r="D33" s="55"/>
      <c r="E33" s="55"/>
      <c r="F33" s="55"/>
    </row>
    <row r="34" spans="1:6" x14ac:dyDescent="0.25">
      <c r="A34" s="36" t="s">
        <v>88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RowHeight="15" x14ac:dyDescent="0.25"/>
  <cols>
    <col min="1" max="1" width="38.28515625" customWidth="1"/>
    <col min="2" max="6" width="22" customWidth="1"/>
    <col min="7" max="7" width="14.42578125" customWidth="1"/>
    <col min="8" max="25" width="46.28515625" bestFit="1" customWidth="1"/>
    <col min="26" max="26" width="33.42578125" bestFit="1" customWidth="1"/>
    <col min="27" max="27" width="47" bestFit="1" customWidth="1"/>
    <col min="28" max="29" width="51" bestFit="1" customWidth="1"/>
    <col min="30" max="30" width="31.28515625" bestFit="1" customWidth="1"/>
  </cols>
  <sheetData>
    <row r="1" spans="1:15" x14ac:dyDescent="0.25">
      <c r="A1" s="9"/>
    </row>
    <row r="2" spans="1:15" x14ac:dyDescent="0.25">
      <c r="A2" s="9"/>
    </row>
    <row r="3" spans="1:15" ht="29.45" customHeight="1" x14ac:dyDescent="0.25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25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.75" x14ac:dyDescent="0.3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14" spans="1:15" x14ac:dyDescent="0.25">
      <c r="B14" s="59" t="s">
        <v>41</v>
      </c>
      <c r="C14" s="59"/>
      <c r="D14" s="59"/>
      <c r="E14" s="59"/>
      <c r="F14" s="59"/>
    </row>
    <row r="15" spans="1:15" x14ac:dyDescent="0.25">
      <c r="A15" s="62" t="s">
        <v>16</v>
      </c>
      <c r="B15" s="62"/>
      <c r="C15" s="62"/>
      <c r="D15" s="62"/>
      <c r="E15" s="62"/>
      <c r="F15" s="62"/>
    </row>
    <row r="16" spans="1:15" x14ac:dyDescent="0.25">
      <c r="B16" s="3" t="s">
        <v>34</v>
      </c>
    </row>
    <row r="17" spans="1:6" ht="30" x14ac:dyDescent="0.25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25">
      <c r="A18" s="1" t="s">
        <v>35</v>
      </c>
      <c r="B18" s="13">
        <v>0</v>
      </c>
      <c r="C18" s="13">
        <v>2.0668017663521246E-3</v>
      </c>
      <c r="D18" s="13">
        <v>4.1336035327042492E-3</v>
      </c>
      <c r="E18" s="13">
        <v>6.2004052990563734E-3</v>
      </c>
      <c r="F18" s="13">
        <v>8.2672070654084984E-3</v>
      </c>
    </row>
    <row r="19" spans="1:6" x14ac:dyDescent="0.25">
      <c r="A19" s="1" t="s">
        <v>36</v>
      </c>
      <c r="B19" s="13">
        <v>2.0668017663521246E-3</v>
      </c>
      <c r="C19" s="13">
        <v>4.1336035327042492E-3</v>
      </c>
      <c r="D19" s="13">
        <v>8.2672070654084984E-3</v>
      </c>
      <c r="E19" s="13">
        <v>1.2400810598112747E-2</v>
      </c>
      <c r="F19" s="13">
        <v>1.6534414130816997E-2</v>
      </c>
    </row>
    <row r="20" spans="1:6" x14ac:dyDescent="0.25">
      <c r="A20" s="1" t="s">
        <v>37</v>
      </c>
      <c r="B20" s="13">
        <v>3.1002026495281867E-3</v>
      </c>
      <c r="C20" s="13">
        <v>6.2004052990563734E-3</v>
      </c>
      <c r="D20" s="13">
        <v>1.2400810598112747E-2</v>
      </c>
      <c r="E20" s="13">
        <v>1.8601215897169121E-2</v>
      </c>
      <c r="F20" s="13">
        <v>2.4801621196225494E-2</v>
      </c>
    </row>
    <row r="21" spans="1:6" x14ac:dyDescent="0.25">
      <c r="A21" s="1" t="s">
        <v>38</v>
      </c>
      <c r="B21" s="13">
        <v>4.1336035327042492E-3</v>
      </c>
      <c r="C21" s="13">
        <v>8.2672070654084984E-3</v>
      </c>
      <c r="D21" s="13">
        <v>1.6534414130816997E-2</v>
      </c>
      <c r="E21" s="13">
        <v>2.4801621196225494E-2</v>
      </c>
      <c r="F21" s="13">
        <v>3.3068828261633994E-2</v>
      </c>
    </row>
    <row r="22" spans="1:6" x14ac:dyDescent="0.25">
      <c r="A22" s="4" t="s">
        <v>39</v>
      </c>
      <c r="B22" s="45">
        <v>5.1670044158803113E-3</v>
      </c>
      <c r="C22" s="45">
        <v>1.0334008831760623E-2</v>
      </c>
      <c r="D22" s="45">
        <v>2.0668017663521245E-2</v>
      </c>
      <c r="E22" s="45">
        <v>3.1002026495281866E-2</v>
      </c>
      <c r="F22" s="45">
        <v>4.133603532704249E-2</v>
      </c>
    </row>
    <row r="24" spans="1:6" ht="46.15" customHeight="1" x14ac:dyDescent="0.25">
      <c r="A24" s="55" t="s">
        <v>78</v>
      </c>
      <c r="B24" s="55"/>
      <c r="C24" s="55"/>
      <c r="D24" s="55"/>
      <c r="E24" s="55"/>
      <c r="F24" s="55"/>
    </row>
    <row r="25" spans="1:6" ht="68.45" customHeight="1" x14ac:dyDescent="0.25">
      <c r="A25" s="60" t="s">
        <v>98</v>
      </c>
      <c r="B25" s="60"/>
      <c r="C25" s="60"/>
      <c r="D25" s="60"/>
      <c r="E25" s="60"/>
      <c r="F25" s="60"/>
    </row>
    <row r="26" spans="1:6" ht="16.149999999999999" customHeight="1" x14ac:dyDescent="0.25">
      <c r="A26" s="61" t="s">
        <v>79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A11" sqref="A11"/>
    </sheetView>
  </sheetViews>
  <sheetFormatPr baseColWidth="10" defaultRowHeight="15" x14ac:dyDescent="0.25"/>
  <cols>
    <col min="1" max="1" width="38.28515625" customWidth="1"/>
    <col min="2" max="6" width="22.85546875" customWidth="1"/>
    <col min="7" max="7" width="14" bestFit="1" customWidth="1"/>
    <col min="8" max="10" width="31" customWidth="1"/>
    <col min="11" max="11" width="18.140625" customWidth="1"/>
    <col min="12" max="12" width="46.28515625" customWidth="1"/>
    <col min="13" max="15" width="31" customWidth="1"/>
    <col min="16" max="16" width="18.140625" customWidth="1"/>
    <col min="17" max="17" width="46.28515625" customWidth="1"/>
    <col min="18" max="20" width="31" customWidth="1"/>
    <col min="21" max="21" width="18.140625" customWidth="1"/>
    <col min="22" max="22" width="31" bestFit="1" customWidth="1"/>
    <col min="23" max="25" width="31" customWidth="1"/>
    <col min="26" max="26" width="18.140625" customWidth="1"/>
  </cols>
  <sheetData>
    <row r="1" spans="1:15" x14ac:dyDescent="0.25">
      <c r="A1" s="9"/>
    </row>
    <row r="2" spans="1:15" x14ac:dyDescent="0.25">
      <c r="A2" s="9"/>
    </row>
    <row r="3" spans="1:15" ht="29.45" customHeight="1" x14ac:dyDescent="0.25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25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.75" x14ac:dyDescent="0.3">
      <c r="A5" s="10" t="s">
        <v>44</v>
      </c>
      <c r="B5" s="58" t="s">
        <v>60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14" spans="1:15" x14ac:dyDescent="0.25">
      <c r="B14" s="59" t="s">
        <v>41</v>
      </c>
      <c r="C14" s="59"/>
      <c r="D14" s="59"/>
      <c r="E14" s="59"/>
      <c r="F14" s="59"/>
    </row>
    <row r="15" spans="1:15" x14ac:dyDescent="0.25">
      <c r="A15" s="62" t="s">
        <v>16</v>
      </c>
      <c r="B15" s="62"/>
      <c r="C15" s="62"/>
      <c r="D15" s="62"/>
      <c r="E15" s="62"/>
      <c r="F15" s="62"/>
    </row>
    <row r="16" spans="1:15" x14ac:dyDescent="0.25">
      <c r="B16" s="14" t="s">
        <v>34</v>
      </c>
    </row>
    <row r="17" spans="1:6" ht="30" x14ac:dyDescent="0.25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25">
      <c r="A18" s="1" t="s">
        <v>35</v>
      </c>
      <c r="B18" s="2">
        <v>0</v>
      </c>
      <c r="C18" s="2">
        <v>2.0273426432019502E-3</v>
      </c>
      <c r="D18" s="2">
        <v>4.0546852864039003E-3</v>
      </c>
      <c r="E18" s="2">
        <v>6.08202792960585E-3</v>
      </c>
      <c r="F18" s="2">
        <v>8.1093705728078006E-3</v>
      </c>
    </row>
    <row r="19" spans="1:6" x14ac:dyDescent="0.25">
      <c r="A19" s="1" t="s">
        <v>36</v>
      </c>
      <c r="B19" s="2">
        <v>2.0273426432019502E-3</v>
      </c>
      <c r="C19" s="2">
        <v>4.0546852864039003E-3</v>
      </c>
      <c r="D19" s="2">
        <v>8.1093705728078006E-3</v>
      </c>
      <c r="E19" s="2">
        <v>1.21640558592117E-2</v>
      </c>
      <c r="F19" s="2">
        <v>1.6218741145615601E-2</v>
      </c>
    </row>
    <row r="20" spans="1:6" x14ac:dyDescent="0.25">
      <c r="A20" s="1" t="s">
        <v>37</v>
      </c>
      <c r="B20" s="2">
        <v>3.041013964802925E-3</v>
      </c>
      <c r="C20" s="2">
        <v>6.08202792960585E-3</v>
      </c>
      <c r="D20" s="2">
        <v>1.21640558592117E-2</v>
      </c>
      <c r="E20" s="2">
        <v>1.8246083788817553E-2</v>
      </c>
      <c r="F20" s="2">
        <v>2.43281117184234E-2</v>
      </c>
    </row>
    <row r="21" spans="1:6" x14ac:dyDescent="0.25">
      <c r="A21" s="1" t="s">
        <v>38</v>
      </c>
      <c r="B21" s="2">
        <v>4.0546852864039003E-3</v>
      </c>
      <c r="C21" s="2">
        <v>8.1093705728078006E-3</v>
      </c>
      <c r="D21" s="2">
        <v>1.6218741145615601E-2</v>
      </c>
      <c r="E21" s="2">
        <v>2.43281117184234E-2</v>
      </c>
      <c r="F21" s="2">
        <v>3.2437482291231202E-2</v>
      </c>
    </row>
    <row r="22" spans="1:6" x14ac:dyDescent="0.25">
      <c r="A22" s="4" t="s">
        <v>39</v>
      </c>
      <c r="B22" s="5">
        <v>5.0683566080048752E-3</v>
      </c>
      <c r="C22" s="5">
        <v>1.013671321600975E-2</v>
      </c>
      <c r="D22" s="5">
        <v>2.0273426432019501E-2</v>
      </c>
      <c r="E22" s="5">
        <v>3.0410139648029251E-2</v>
      </c>
      <c r="F22" s="5">
        <v>4.0546852864039001E-2</v>
      </c>
    </row>
    <row r="23" spans="1:6" x14ac:dyDescent="0.25">
      <c r="C23" s="15"/>
    </row>
    <row r="24" spans="1:6" ht="49.15" customHeight="1" x14ac:dyDescent="0.25">
      <c r="A24" s="55" t="s">
        <v>80</v>
      </c>
      <c r="B24" s="55"/>
      <c r="C24" s="55"/>
      <c r="D24" s="55"/>
      <c r="E24" s="55"/>
      <c r="F24" s="55"/>
    </row>
    <row r="25" spans="1:6" ht="73.150000000000006" customHeight="1" x14ac:dyDescent="0.25">
      <c r="A25" s="60" t="s">
        <v>98</v>
      </c>
      <c r="B25" s="60"/>
      <c r="C25" s="60"/>
      <c r="D25" s="60"/>
      <c r="E25" s="60"/>
      <c r="F25" s="60"/>
    </row>
    <row r="26" spans="1:6" x14ac:dyDescent="0.25">
      <c r="A26" s="55" t="s">
        <v>81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48"/>
  <sheetViews>
    <sheetView workbookViewId="0">
      <pane xSplit="6" ySplit="3" topLeftCell="G226" activePane="bottomRight" state="frozen"/>
      <selection pane="topRight" activeCell="G1" sqref="G1"/>
      <selection pane="bottomLeft" activeCell="A4" sqref="A4"/>
      <selection pane="bottomRight" activeCell="E245" sqref="E245:F248"/>
    </sheetView>
  </sheetViews>
  <sheetFormatPr baseColWidth="10" defaultRowHeight="15" x14ac:dyDescent="0.25"/>
  <cols>
    <col min="7" max="7" width="30.28515625" bestFit="1" customWidth="1"/>
    <col min="8" max="8" width="13.7109375" customWidth="1"/>
    <col min="9" max="12" width="12.42578125" bestFit="1" customWidth="1"/>
  </cols>
  <sheetData>
    <row r="3" spans="3:12" x14ac:dyDescent="0.25">
      <c r="E3" t="s">
        <v>28</v>
      </c>
      <c r="F3" t="s">
        <v>29</v>
      </c>
      <c r="G3" t="s">
        <v>15</v>
      </c>
      <c r="H3" t="s">
        <v>61</v>
      </c>
      <c r="I3" t="s">
        <v>62</v>
      </c>
      <c r="J3" t="s">
        <v>63</v>
      </c>
      <c r="K3" t="s">
        <v>64</v>
      </c>
      <c r="L3" t="s">
        <v>65</v>
      </c>
    </row>
    <row r="4" spans="3:12" x14ac:dyDescent="0.25">
      <c r="C4" t="s">
        <v>51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25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25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25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25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25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25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25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25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25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25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25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25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25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25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25">
      <c r="C19" t="s">
        <v>0</v>
      </c>
      <c r="D19" t="s">
        <v>5</v>
      </c>
      <c r="E19">
        <v>2018</v>
      </c>
      <c r="F19" t="s">
        <v>54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25">
      <c r="E20">
        <v>2018</v>
      </c>
      <c r="F20" t="s">
        <v>54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25">
      <c r="E21">
        <v>2018</v>
      </c>
      <c r="F21" t="s">
        <v>54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25">
      <c r="E22">
        <v>2018</v>
      </c>
      <c r="F22" t="s">
        <v>54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25">
      <c r="E23">
        <v>2018</v>
      </c>
      <c r="F23" t="s">
        <v>54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25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25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25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25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25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25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25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25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25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25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25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25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25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25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25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25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25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25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25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25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25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25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25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25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25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25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25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25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25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25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25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25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25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25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25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25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25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25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25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25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25">
      <c r="D64" t="s">
        <v>52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25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25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25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25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25">
      <c r="D69" t="s">
        <v>53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25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25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25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25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25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25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25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25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25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25">
      <c r="C79" t="s">
        <v>1</v>
      </c>
      <c r="D79" t="s">
        <v>54</v>
      </c>
      <c r="E79">
        <v>2019</v>
      </c>
      <c r="F79" t="s">
        <v>54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25">
      <c r="E80">
        <v>2019</v>
      </c>
      <c r="F80" t="s">
        <v>54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25">
      <c r="E81">
        <v>2019</v>
      </c>
      <c r="F81" t="s">
        <v>54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25">
      <c r="E82">
        <v>2019</v>
      </c>
      <c r="F82" t="s">
        <v>54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25">
      <c r="E83">
        <v>2019</v>
      </c>
      <c r="F83" t="s">
        <v>54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25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25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25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25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25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25">
      <c r="D89" t="s">
        <v>55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25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25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25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25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25">
      <c r="D94" t="s">
        <v>56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25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25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25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25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25">
      <c r="D99" t="s">
        <v>57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25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25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25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25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25">
      <c r="D104" t="s">
        <v>58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25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25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25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25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25">
      <c r="D109" t="s">
        <v>59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25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25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25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25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25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25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25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25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25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25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25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25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25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25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25">
      <c r="D124" t="s">
        <v>52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25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25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25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25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25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25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25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25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25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25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25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25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25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25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25">
      <c r="D139" s="40" t="s">
        <v>5</v>
      </c>
      <c r="E139" s="40">
        <v>2020</v>
      </c>
      <c r="F139" s="41" t="s">
        <v>54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25">
      <c r="D140" s="40"/>
      <c r="E140" s="40">
        <v>2020</v>
      </c>
      <c r="F140" s="41" t="s">
        <v>54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25">
      <c r="D141" s="40"/>
      <c r="E141" s="40">
        <v>2020</v>
      </c>
      <c r="F141" s="41" t="s">
        <v>54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25">
      <c r="D142" s="40"/>
      <c r="E142" s="40">
        <v>2020</v>
      </c>
      <c r="F142" s="41" t="s">
        <v>54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25">
      <c r="D143" s="40"/>
      <c r="E143" s="40">
        <v>2020</v>
      </c>
      <c r="F143" s="41" t="s">
        <v>54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25">
      <c r="D144" t="s">
        <v>33</v>
      </c>
      <c r="E144">
        <v>2020</v>
      </c>
      <c r="F144" s="15" t="s">
        <v>33</v>
      </c>
      <c r="G144" s="15" t="s">
        <v>92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25">
      <c r="E145">
        <v>2020</v>
      </c>
      <c r="F145" s="15" t="s">
        <v>33</v>
      </c>
      <c r="G145" s="15" t="s">
        <v>93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25">
      <c r="E146">
        <v>2020</v>
      </c>
      <c r="F146" s="15" t="s">
        <v>33</v>
      </c>
      <c r="G146" s="15" t="s">
        <v>94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25">
      <c r="E147">
        <v>2020</v>
      </c>
      <c r="F147" s="15" t="s">
        <v>33</v>
      </c>
      <c r="G147" s="15" t="s">
        <v>95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25">
      <c r="E148">
        <v>2020</v>
      </c>
      <c r="F148" s="15" t="s">
        <v>33</v>
      </c>
      <c r="G148" s="15" t="s">
        <v>96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25">
      <c r="D149" s="40" t="s">
        <v>7</v>
      </c>
      <c r="E149" s="40">
        <v>2020</v>
      </c>
      <c r="F149" s="41" t="s">
        <v>7</v>
      </c>
      <c r="G149" s="40" t="s">
        <v>92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25">
      <c r="D150" s="40"/>
      <c r="E150" s="40">
        <v>2020</v>
      </c>
      <c r="F150" s="41" t="s">
        <v>7</v>
      </c>
      <c r="G150" s="40" t="s">
        <v>93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25">
      <c r="D151" s="40"/>
      <c r="E151" s="40">
        <v>2020</v>
      </c>
      <c r="F151" s="41" t="s">
        <v>7</v>
      </c>
      <c r="G151" s="40" t="s">
        <v>94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25">
      <c r="D152" s="40"/>
      <c r="E152" s="40">
        <v>2020</v>
      </c>
      <c r="F152" s="41" t="s">
        <v>7</v>
      </c>
      <c r="G152" s="40" t="s">
        <v>95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25">
      <c r="D153" s="40"/>
      <c r="E153" s="40">
        <v>2020</v>
      </c>
      <c r="F153" s="41" t="s">
        <v>7</v>
      </c>
      <c r="G153" s="40" t="s">
        <v>96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25">
      <c r="D154" t="s">
        <v>8</v>
      </c>
      <c r="E154">
        <v>2020</v>
      </c>
      <c r="F154" s="39" t="s">
        <v>32</v>
      </c>
      <c r="G154" s="15" t="s">
        <v>92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25">
      <c r="E155">
        <v>2020</v>
      </c>
      <c r="F155" s="39" t="s">
        <v>32</v>
      </c>
      <c r="G155" s="15" t="s">
        <v>93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25">
      <c r="E156">
        <v>2020</v>
      </c>
      <c r="F156" s="39" t="s">
        <v>32</v>
      </c>
      <c r="G156" s="15" t="s">
        <v>94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25">
      <c r="E157">
        <v>2020</v>
      </c>
      <c r="F157" s="39" t="s">
        <v>32</v>
      </c>
      <c r="G157" s="15" t="s">
        <v>95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25">
      <c r="E158">
        <v>2020</v>
      </c>
      <c r="F158" s="39" t="s">
        <v>32</v>
      </c>
      <c r="G158" s="15" t="s">
        <v>96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25">
      <c r="D159" s="40" t="s">
        <v>9</v>
      </c>
      <c r="E159" s="40">
        <v>2020</v>
      </c>
      <c r="F159" s="41" t="s">
        <v>9</v>
      </c>
      <c r="G159" s="41" t="s">
        <v>92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25">
      <c r="D160" s="40"/>
      <c r="E160" s="40">
        <v>2020</v>
      </c>
      <c r="F160" s="41" t="s">
        <v>9</v>
      </c>
      <c r="G160" s="41" t="s">
        <v>93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25">
      <c r="D161" s="40"/>
      <c r="E161" s="40">
        <v>2020</v>
      </c>
      <c r="F161" s="41" t="s">
        <v>9</v>
      </c>
      <c r="G161" s="41" t="s">
        <v>94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25">
      <c r="D162" s="40"/>
      <c r="E162" s="40">
        <v>2020</v>
      </c>
      <c r="F162" s="41" t="s">
        <v>9</v>
      </c>
      <c r="G162" s="41" t="s">
        <v>95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25">
      <c r="D163" s="40"/>
      <c r="E163" s="40">
        <v>2020</v>
      </c>
      <c r="F163" s="41" t="s">
        <v>9</v>
      </c>
      <c r="G163" s="41" t="s">
        <v>96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25">
      <c r="D164" t="s">
        <v>10</v>
      </c>
      <c r="E164">
        <v>2020</v>
      </c>
      <c r="F164" s="39" t="s">
        <v>10</v>
      </c>
      <c r="G164" s="15" t="s">
        <v>92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25">
      <c r="E165">
        <v>2020</v>
      </c>
      <c r="F165" s="39" t="s">
        <v>10</v>
      </c>
      <c r="G165" s="15" t="s">
        <v>93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25">
      <c r="E166">
        <v>2020</v>
      </c>
      <c r="F166" s="39" t="s">
        <v>10</v>
      </c>
      <c r="G166" s="15" t="s">
        <v>94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25">
      <c r="E167">
        <v>2020</v>
      </c>
      <c r="F167" s="39" t="s">
        <v>10</v>
      </c>
      <c r="G167" s="15" t="s">
        <v>95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25">
      <c r="E168">
        <v>2020</v>
      </c>
      <c r="F168" s="39" t="s">
        <v>10</v>
      </c>
      <c r="G168" s="15" t="s">
        <v>96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25">
      <c r="D169" s="40" t="s">
        <v>11</v>
      </c>
      <c r="E169" s="40">
        <v>2020</v>
      </c>
      <c r="F169" s="41" t="s">
        <v>11</v>
      </c>
      <c r="G169" s="41" t="s">
        <v>92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25">
      <c r="D170" s="40"/>
      <c r="E170" s="40">
        <v>2020</v>
      </c>
      <c r="F170" s="41" t="s">
        <v>11</v>
      </c>
      <c r="G170" s="41" t="s">
        <v>93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25">
      <c r="D171" s="40"/>
      <c r="E171" s="40">
        <v>2020</v>
      </c>
      <c r="F171" s="41" t="s">
        <v>11</v>
      </c>
      <c r="G171" s="41" t="s">
        <v>94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25">
      <c r="D172" s="40"/>
      <c r="E172" s="40">
        <v>2020</v>
      </c>
      <c r="F172" s="41" t="s">
        <v>11</v>
      </c>
      <c r="G172" s="41" t="s">
        <v>95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25">
      <c r="D173" s="40"/>
      <c r="E173" s="40">
        <v>2020</v>
      </c>
      <c r="F173" s="41" t="s">
        <v>11</v>
      </c>
      <c r="G173" s="41" t="s">
        <v>96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25">
      <c r="D174" t="s">
        <v>31</v>
      </c>
      <c r="E174">
        <v>2020</v>
      </c>
      <c r="F174" s="39" t="s">
        <v>31</v>
      </c>
      <c r="G174" s="15" t="s">
        <v>92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4:12" x14ac:dyDescent="0.25">
      <c r="E175">
        <v>2020</v>
      </c>
      <c r="F175" s="39" t="s">
        <v>31</v>
      </c>
      <c r="G175" s="15" t="s">
        <v>93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4:12" x14ac:dyDescent="0.25">
      <c r="E176">
        <v>2020</v>
      </c>
      <c r="F176" s="39" t="s">
        <v>31</v>
      </c>
      <c r="G176" s="15" t="s">
        <v>94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</row>
    <row r="177" spans="4:12" x14ac:dyDescent="0.25">
      <c r="E177">
        <v>2020</v>
      </c>
      <c r="F177" s="39" t="s">
        <v>31</v>
      </c>
      <c r="G177" s="15" t="s">
        <v>95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</row>
    <row r="178" spans="4:12" x14ac:dyDescent="0.25">
      <c r="E178">
        <v>2020</v>
      </c>
      <c r="F178" s="39" t="s">
        <v>31</v>
      </c>
      <c r="G178" s="15" t="s">
        <v>96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4:12" x14ac:dyDescent="0.25">
      <c r="D179" s="40" t="s">
        <v>13</v>
      </c>
      <c r="E179" s="40">
        <v>2020</v>
      </c>
      <c r="F179" s="41" t="s">
        <v>30</v>
      </c>
      <c r="G179" s="41" t="s">
        <v>92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</row>
    <row r="180" spans="4:12" x14ac:dyDescent="0.25">
      <c r="D180" s="40"/>
      <c r="E180" s="40">
        <v>2020</v>
      </c>
      <c r="F180" s="41" t="s">
        <v>30</v>
      </c>
      <c r="G180" s="41" t="s">
        <v>93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</row>
    <row r="181" spans="4:12" x14ac:dyDescent="0.25">
      <c r="D181" s="40"/>
      <c r="E181" s="40">
        <v>2020</v>
      </c>
      <c r="F181" s="41" t="s">
        <v>30</v>
      </c>
      <c r="G181" s="41" t="s">
        <v>94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</row>
    <row r="182" spans="4:12" x14ac:dyDescent="0.25">
      <c r="D182" s="40"/>
      <c r="E182" s="40">
        <v>2020</v>
      </c>
      <c r="F182" s="41" t="s">
        <v>30</v>
      </c>
      <c r="G182" s="41" t="s">
        <v>95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</row>
    <row r="183" spans="4:12" x14ac:dyDescent="0.25">
      <c r="D183" s="40"/>
      <c r="E183" s="40">
        <v>2020</v>
      </c>
      <c r="F183" s="41" t="s">
        <v>30</v>
      </c>
      <c r="G183" s="41" t="s">
        <v>96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</row>
    <row r="184" spans="4:12" x14ac:dyDescent="0.25">
      <c r="D184" t="s">
        <v>2</v>
      </c>
      <c r="E184">
        <v>2020</v>
      </c>
      <c r="F184" s="39" t="s">
        <v>2</v>
      </c>
      <c r="G184" s="15" t="s">
        <v>92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4:12" x14ac:dyDescent="0.25">
      <c r="E185">
        <v>2020</v>
      </c>
      <c r="F185" s="39" t="s">
        <v>2</v>
      </c>
      <c r="G185" s="15" t="s">
        <v>93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</row>
    <row r="186" spans="4:12" x14ac:dyDescent="0.25">
      <c r="E186">
        <v>2020</v>
      </c>
      <c r="F186" s="39" t="s">
        <v>2</v>
      </c>
      <c r="G186" s="15" t="s">
        <v>94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4:12" x14ac:dyDescent="0.25">
      <c r="E187">
        <v>2020</v>
      </c>
      <c r="F187" s="39" t="s">
        <v>2</v>
      </c>
      <c r="G187" s="15" t="s">
        <v>95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4:12" x14ac:dyDescent="0.25">
      <c r="E188">
        <v>2020</v>
      </c>
      <c r="F188" s="39" t="s">
        <v>2</v>
      </c>
      <c r="G188" s="15" t="s">
        <v>96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</row>
    <row r="189" spans="4:12" x14ac:dyDescent="0.25">
      <c r="D189" s="40" t="s">
        <v>53</v>
      </c>
      <c r="E189" s="40">
        <v>2020</v>
      </c>
      <c r="F189" s="40" t="s">
        <v>3</v>
      </c>
      <c r="G189" s="41" t="s">
        <v>92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</row>
    <row r="190" spans="4:12" x14ac:dyDescent="0.25">
      <c r="D190" s="40"/>
      <c r="E190" s="40">
        <v>2020</v>
      </c>
      <c r="F190" s="40" t="s">
        <v>3</v>
      </c>
      <c r="G190" s="41" t="s">
        <v>93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</row>
    <row r="191" spans="4:12" x14ac:dyDescent="0.25">
      <c r="D191" s="40"/>
      <c r="E191" s="40">
        <v>2020</v>
      </c>
      <c r="F191" s="40" t="s">
        <v>3</v>
      </c>
      <c r="G191" s="41" t="s">
        <v>94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</row>
    <row r="192" spans="4:12" x14ac:dyDescent="0.25">
      <c r="D192" s="40"/>
      <c r="E192" s="40">
        <v>2020</v>
      </c>
      <c r="F192" s="40" t="s">
        <v>3</v>
      </c>
      <c r="G192" s="41" t="s">
        <v>95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</row>
    <row r="193" spans="4:12" x14ac:dyDescent="0.25">
      <c r="D193" s="40"/>
      <c r="E193" s="40">
        <v>2020</v>
      </c>
      <c r="F193" s="40" t="s">
        <v>3</v>
      </c>
      <c r="G193" s="41" t="s">
        <v>96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</row>
    <row r="194" spans="4:12" x14ac:dyDescent="0.25">
      <c r="D194" t="s">
        <v>4</v>
      </c>
      <c r="E194">
        <v>2020</v>
      </c>
      <c r="F194" t="s">
        <v>4</v>
      </c>
      <c r="G194" s="15" t="s">
        <v>92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</row>
    <row r="195" spans="4:12" x14ac:dyDescent="0.25">
      <c r="E195">
        <v>2020</v>
      </c>
      <c r="F195" t="s">
        <v>4</v>
      </c>
      <c r="G195" s="15" t="s">
        <v>93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4:12" x14ac:dyDescent="0.25">
      <c r="E196">
        <v>2020</v>
      </c>
      <c r="F196" t="s">
        <v>4</v>
      </c>
      <c r="G196" s="15" t="s">
        <v>94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4:12" x14ac:dyDescent="0.25">
      <c r="E197">
        <v>2020</v>
      </c>
      <c r="F197" t="s">
        <v>4</v>
      </c>
      <c r="G197" s="15" t="s">
        <v>95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</row>
    <row r="198" spans="4:12" x14ac:dyDescent="0.25">
      <c r="E198">
        <v>2020</v>
      </c>
      <c r="F198" t="s">
        <v>4</v>
      </c>
      <c r="G198" s="15" t="s">
        <v>96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</row>
    <row r="199" spans="4:12" x14ac:dyDescent="0.25">
      <c r="D199" s="40" t="s">
        <v>54</v>
      </c>
      <c r="E199" s="40">
        <v>2021</v>
      </c>
      <c r="F199" s="40" t="s">
        <v>54</v>
      </c>
      <c r="G199" s="41" t="s">
        <v>92</v>
      </c>
      <c r="H199" s="42">
        <v>0</v>
      </c>
      <c r="I199" s="42">
        <v>1.5858119560876766E-3</v>
      </c>
      <c r="J199" s="42">
        <v>2.3787179341315146E-3</v>
      </c>
      <c r="K199" s="42">
        <v>3.1716239121753532E-3</v>
      </c>
      <c r="L199" s="42">
        <v>3.9645298902191914E-3</v>
      </c>
    </row>
    <row r="200" spans="4:12" x14ac:dyDescent="0.25">
      <c r="D200" s="40"/>
      <c r="E200" s="40">
        <v>2021</v>
      </c>
      <c r="F200" s="40" t="s">
        <v>54</v>
      </c>
      <c r="G200" s="41" t="s">
        <v>93</v>
      </c>
      <c r="H200" s="42">
        <v>1.5858119560876766E-3</v>
      </c>
      <c r="I200" s="42">
        <v>3.1716239121753532E-3</v>
      </c>
      <c r="J200" s="42">
        <v>4.7574358682630291E-3</v>
      </c>
      <c r="K200" s="42">
        <v>6.3432478243507064E-3</v>
      </c>
      <c r="L200" s="42">
        <v>7.9290597804383828E-3</v>
      </c>
    </row>
    <row r="201" spans="4:12" x14ac:dyDescent="0.25">
      <c r="D201" s="40"/>
      <c r="E201" s="40">
        <v>2021</v>
      </c>
      <c r="F201" s="40" t="s">
        <v>54</v>
      </c>
      <c r="G201" s="41" t="s">
        <v>94</v>
      </c>
      <c r="H201" s="42">
        <v>3.1716239121753532E-3</v>
      </c>
      <c r="I201" s="42">
        <v>6.3432478243507064E-3</v>
      </c>
      <c r="J201" s="42">
        <v>9.5148717365260583E-3</v>
      </c>
      <c r="K201" s="42">
        <v>1.2686495648701413E-2</v>
      </c>
      <c r="L201" s="42">
        <v>1.5858119560876766E-2</v>
      </c>
    </row>
    <row r="202" spans="4:12" x14ac:dyDescent="0.25">
      <c r="D202" s="40"/>
      <c r="E202" s="40">
        <v>2021</v>
      </c>
      <c r="F202" s="40" t="s">
        <v>54</v>
      </c>
      <c r="G202" s="41" t="s">
        <v>95</v>
      </c>
      <c r="H202" s="42">
        <v>4.7574358682630291E-3</v>
      </c>
      <c r="I202" s="42">
        <v>9.5148717365260583E-3</v>
      </c>
      <c r="J202" s="42">
        <v>1.427230760478909E-2</v>
      </c>
      <c r="K202" s="42">
        <v>1.9029743473052117E-2</v>
      </c>
      <c r="L202" s="42">
        <v>2.3787179341315148E-2</v>
      </c>
    </row>
    <row r="203" spans="4:12" x14ac:dyDescent="0.25">
      <c r="D203" s="40"/>
      <c r="E203" s="40">
        <v>2021</v>
      </c>
      <c r="F203" s="40" t="s">
        <v>54</v>
      </c>
      <c r="G203" s="41" t="s">
        <v>96</v>
      </c>
      <c r="H203" s="42">
        <v>6.3432478243507064E-3</v>
      </c>
      <c r="I203" s="42">
        <v>1.2686495648701413E-2</v>
      </c>
      <c r="J203" s="42">
        <v>1.9029743473052117E-2</v>
      </c>
      <c r="K203" s="42">
        <v>2.5372991297402826E-2</v>
      </c>
      <c r="L203" s="42">
        <v>3.1716239121753531E-2</v>
      </c>
    </row>
    <row r="204" spans="4:12" x14ac:dyDescent="0.25">
      <c r="D204" t="s">
        <v>33</v>
      </c>
      <c r="E204">
        <v>2021</v>
      </c>
      <c r="F204" t="s">
        <v>33</v>
      </c>
      <c r="G204" s="15" t="s">
        <v>92</v>
      </c>
      <c r="H204" s="19">
        <v>0</v>
      </c>
      <c r="I204" s="19">
        <f>0.1*[2]INFORMACIÓN!$G$8</f>
        <v>1.3523900575314141E-3</v>
      </c>
      <c r="J204" s="19">
        <f>0.15*[2]INFORMACIÓN!$G$8</f>
        <v>2.0285850862971208E-3</v>
      </c>
      <c r="K204" s="19">
        <f>0.2*[2]INFORMACIÓN!$G$8</f>
        <v>2.7047801150628281E-3</v>
      </c>
      <c r="L204" s="19">
        <f>0.25*[2]INFORMACIÓN!$G$8</f>
        <v>3.3809751438285351E-3</v>
      </c>
    </row>
    <row r="205" spans="4:12" x14ac:dyDescent="0.25">
      <c r="E205">
        <v>2021</v>
      </c>
      <c r="F205" t="s">
        <v>33</v>
      </c>
      <c r="G205" s="15" t="s">
        <v>93</v>
      </c>
      <c r="H205" s="19">
        <f>0.1*[2]INFORMACIÓN!$G$8</f>
        <v>1.3523900575314141E-3</v>
      </c>
      <c r="I205" s="19">
        <f>0.2*[2]INFORMACIÓN!$G$8</f>
        <v>2.7047801150628281E-3</v>
      </c>
      <c r="J205" s="19">
        <f>0.3*[2]INFORMACIÓN!$G$8</f>
        <v>4.0571701725942416E-3</v>
      </c>
      <c r="K205" s="19">
        <f>0.4*[2]INFORMACIÓN!$G$8</f>
        <v>5.4095602301256563E-3</v>
      </c>
      <c r="L205" s="19">
        <f>0.5*[2]INFORMACIÓN!$G$8</f>
        <v>6.7619502876570701E-3</v>
      </c>
    </row>
    <row r="206" spans="4:12" x14ac:dyDescent="0.25">
      <c r="E206">
        <v>2021</v>
      </c>
      <c r="F206" t="s">
        <v>33</v>
      </c>
      <c r="G206" s="15" t="s">
        <v>94</v>
      </c>
      <c r="H206" s="19">
        <f>0.2*[2]INFORMACIÓN!$G$8</f>
        <v>2.7047801150628281E-3</v>
      </c>
      <c r="I206" s="19">
        <f>0.4*[2]INFORMACIÓN!$G$8</f>
        <v>5.4095602301256563E-3</v>
      </c>
      <c r="J206" s="19">
        <f>0.6*[2]INFORMACIÓN!$G$8</f>
        <v>8.1143403451884831E-3</v>
      </c>
      <c r="K206" s="19">
        <f>0.8*[2]INFORMACIÓN!$G$8</f>
        <v>1.0819120460251313E-2</v>
      </c>
      <c r="L206" s="19">
        <f>1*[2]INFORMACIÓN!$G$8</f>
        <v>1.352390057531414E-2</v>
      </c>
    </row>
    <row r="207" spans="4:12" x14ac:dyDescent="0.25">
      <c r="E207">
        <v>2021</v>
      </c>
      <c r="F207" t="s">
        <v>33</v>
      </c>
      <c r="G207" s="15" t="s">
        <v>95</v>
      </c>
      <c r="H207" s="19">
        <f>0.3*[2]INFORMACIÓN!$G$8</f>
        <v>4.0571701725942416E-3</v>
      </c>
      <c r="I207" s="19">
        <f>0.6*[2]INFORMACIÓN!$G$8</f>
        <v>8.1143403451884831E-3</v>
      </c>
      <c r="J207" s="19">
        <f>0.9*[2]INFORMACIÓN!$G$8</f>
        <v>1.2171510517782726E-2</v>
      </c>
      <c r="K207" s="19">
        <f>1.2*[2]INFORMACIÓN!$G$8</f>
        <v>1.6228680690376966E-2</v>
      </c>
      <c r="L207" s="19">
        <f>1.5*[2]INFORMACIÓN!$G$8</f>
        <v>2.0285850862971209E-2</v>
      </c>
    </row>
    <row r="208" spans="4:12" x14ac:dyDescent="0.25">
      <c r="E208">
        <v>2021</v>
      </c>
      <c r="F208" t="s">
        <v>33</v>
      </c>
      <c r="G208" s="15" t="s">
        <v>96</v>
      </c>
      <c r="H208" s="19">
        <f>0.4*[2]INFORMACIÓN!$G$8</f>
        <v>5.4095602301256563E-3</v>
      </c>
      <c r="I208" s="19">
        <f>0.8*[2]INFORMACIÓN!$G$8</f>
        <v>1.0819120460251313E-2</v>
      </c>
      <c r="J208" s="19">
        <f>1.2*[2]INFORMACIÓN!$G$8</f>
        <v>1.6228680690376966E-2</v>
      </c>
      <c r="K208" s="19">
        <f>1.6*[2]INFORMACIÓN!$G$8</f>
        <v>2.1638240920502625E-2</v>
      </c>
      <c r="L208" s="19">
        <f>2*[2]INFORMACIÓN!$G$8</f>
        <v>2.704780115062828E-2</v>
      </c>
    </row>
    <row r="209" spans="4:12" x14ac:dyDescent="0.25">
      <c r="D209" s="40" t="s">
        <v>7</v>
      </c>
      <c r="E209" s="40">
        <v>2021</v>
      </c>
      <c r="F209" s="40" t="s">
        <v>7</v>
      </c>
      <c r="G209" s="41" t="s">
        <v>92</v>
      </c>
      <c r="H209" s="42">
        <v>0</v>
      </c>
      <c r="I209" s="42">
        <v>1.5239635488694021E-3</v>
      </c>
      <c r="J209" s="42">
        <v>2.2859453233041028E-3</v>
      </c>
      <c r="K209" s="42">
        <v>3.0479270977388042E-3</v>
      </c>
      <c r="L209" s="42">
        <v>3.8099088721735052E-3</v>
      </c>
    </row>
    <row r="210" spans="4:12" x14ac:dyDescent="0.25">
      <c r="D210" s="40"/>
      <c r="E210" s="40">
        <v>2021</v>
      </c>
      <c r="F210" s="40" t="s">
        <v>7</v>
      </c>
      <c r="G210" s="41" t="s">
        <v>93</v>
      </c>
      <c r="H210" s="42">
        <v>1.5239635488694021E-3</v>
      </c>
      <c r="I210" s="42">
        <v>3.0479270977388042E-3</v>
      </c>
      <c r="J210" s="42">
        <v>4.5718906466082057E-3</v>
      </c>
      <c r="K210" s="42">
        <v>6.0958541954776084E-3</v>
      </c>
      <c r="L210" s="42">
        <v>7.6198177443470103E-3</v>
      </c>
    </row>
    <row r="211" spans="4:12" x14ac:dyDescent="0.25">
      <c r="D211" s="40"/>
      <c r="E211" s="40">
        <v>2021</v>
      </c>
      <c r="F211" s="40" t="s">
        <v>7</v>
      </c>
      <c r="G211" s="41" t="s">
        <v>94</v>
      </c>
      <c r="H211" s="42">
        <v>3.0479270977388042E-3</v>
      </c>
      <c r="I211" s="42">
        <v>6.0958541954776084E-3</v>
      </c>
      <c r="J211" s="42">
        <v>9.1437812932164114E-3</v>
      </c>
      <c r="K211" s="42">
        <v>1.2191708390955217E-2</v>
      </c>
      <c r="L211" s="42">
        <v>1.5239635488694021E-2</v>
      </c>
    </row>
    <row r="212" spans="4:12" x14ac:dyDescent="0.25">
      <c r="D212" s="40"/>
      <c r="E212" s="40">
        <v>2021</v>
      </c>
      <c r="F212" s="40" t="s">
        <v>7</v>
      </c>
      <c r="G212" s="41" t="s">
        <v>95</v>
      </c>
      <c r="H212" s="42">
        <v>4.5718906466082057E-3</v>
      </c>
      <c r="I212" s="42">
        <v>9.1437812932164114E-3</v>
      </c>
      <c r="J212" s="42">
        <v>1.371567193982462E-2</v>
      </c>
      <c r="K212" s="42">
        <v>1.8287562586432823E-2</v>
      </c>
      <c r="L212" s="42">
        <v>2.2859453233041033E-2</v>
      </c>
    </row>
    <row r="213" spans="4:12" x14ac:dyDescent="0.25">
      <c r="D213" s="40"/>
      <c r="E213" s="40">
        <v>2021</v>
      </c>
      <c r="F213" s="40" t="s">
        <v>7</v>
      </c>
      <c r="G213" s="41" t="s">
        <v>96</v>
      </c>
      <c r="H213" s="42">
        <v>6.0958541954776084E-3</v>
      </c>
      <c r="I213" s="42">
        <v>1.2191708390955217E-2</v>
      </c>
      <c r="J213" s="42">
        <v>1.8287562586432823E-2</v>
      </c>
      <c r="K213" s="42">
        <v>2.4383416781910434E-2</v>
      </c>
      <c r="L213" s="42">
        <v>3.0479270977388041E-2</v>
      </c>
    </row>
    <row r="214" spans="4:12" x14ac:dyDescent="0.25">
      <c r="D214" s="12" t="s">
        <v>32</v>
      </c>
      <c r="E214" s="12">
        <v>2021</v>
      </c>
      <c r="F214" s="12" t="s">
        <v>32</v>
      </c>
      <c r="G214" s="39" t="s">
        <v>92</v>
      </c>
      <c r="H214" s="19">
        <v>0</v>
      </c>
      <c r="I214" s="19">
        <v>1.3228551717871337E-3</v>
      </c>
      <c r="J214" s="19">
        <v>1.9842827576807003E-3</v>
      </c>
      <c r="K214" s="19">
        <v>2.6457103435742675E-3</v>
      </c>
      <c r="L214" s="19">
        <v>3.3071379294678342E-3</v>
      </c>
    </row>
    <row r="215" spans="4:12" x14ac:dyDescent="0.25">
      <c r="D215" s="12"/>
      <c r="E215" s="12">
        <v>2021</v>
      </c>
      <c r="F215" s="12" t="s">
        <v>32</v>
      </c>
      <c r="G215" s="39" t="s">
        <v>93</v>
      </c>
      <c r="H215" s="19">
        <v>1.3228551717871337E-3</v>
      </c>
      <c r="I215" s="19">
        <v>2.6457103435742675E-3</v>
      </c>
      <c r="J215" s="19">
        <v>3.9685655153614005E-3</v>
      </c>
      <c r="K215" s="19">
        <v>5.2914206871485349E-3</v>
      </c>
      <c r="L215" s="19">
        <v>6.6142758589356684E-3</v>
      </c>
    </row>
    <row r="216" spans="4:12" x14ac:dyDescent="0.25">
      <c r="D216" s="12"/>
      <c r="E216" s="12">
        <v>2021</v>
      </c>
      <c r="F216" s="12" t="s">
        <v>32</v>
      </c>
      <c r="G216" s="39" t="s">
        <v>94</v>
      </c>
      <c r="H216" s="19">
        <v>2.6457103435742675E-3</v>
      </c>
      <c r="I216" s="19">
        <v>5.2914206871485349E-3</v>
      </c>
      <c r="J216" s="19">
        <v>7.9371310307228011E-3</v>
      </c>
      <c r="K216" s="19">
        <v>1.058284137429707E-2</v>
      </c>
      <c r="L216" s="19">
        <v>1.3228551717871337E-2</v>
      </c>
    </row>
    <row r="217" spans="4:12" x14ac:dyDescent="0.25">
      <c r="D217" s="12"/>
      <c r="E217" s="12">
        <v>2021</v>
      </c>
      <c r="F217" s="12" t="s">
        <v>32</v>
      </c>
      <c r="G217" s="39" t="s">
        <v>95</v>
      </c>
      <c r="H217" s="19">
        <v>3.9685655153614005E-3</v>
      </c>
      <c r="I217" s="19">
        <v>7.9371310307228011E-3</v>
      </c>
      <c r="J217" s="19">
        <v>1.1905696546084204E-2</v>
      </c>
      <c r="K217" s="19">
        <v>1.5874262061445602E-2</v>
      </c>
      <c r="L217" s="19">
        <v>1.9842827576807005E-2</v>
      </c>
    </row>
    <row r="218" spans="4:12" x14ac:dyDescent="0.25">
      <c r="D218" s="12"/>
      <c r="E218" s="12">
        <v>2021</v>
      </c>
      <c r="F218" s="12" t="s">
        <v>32</v>
      </c>
      <c r="G218" s="39" t="s">
        <v>96</v>
      </c>
      <c r="H218" s="19">
        <v>5.2914206871485349E-3</v>
      </c>
      <c r="I218" s="19">
        <v>1.058284137429707E-2</v>
      </c>
      <c r="J218" s="19">
        <v>1.5874262061445602E-2</v>
      </c>
      <c r="K218" s="19">
        <v>2.116568274859414E-2</v>
      </c>
      <c r="L218" s="19">
        <v>2.6457103435742674E-2</v>
      </c>
    </row>
    <row r="219" spans="4:12" x14ac:dyDescent="0.25">
      <c r="D219" s="40" t="s">
        <v>9</v>
      </c>
      <c r="E219" s="40">
        <v>2021</v>
      </c>
      <c r="F219" s="40" t="s">
        <v>9</v>
      </c>
      <c r="G219" s="41" t="s">
        <v>92</v>
      </c>
      <c r="H219" s="42">
        <v>0</v>
      </c>
      <c r="I219" s="42">
        <v>2.0175617703995035E-3</v>
      </c>
      <c r="J219" s="42">
        <v>3.0263426555992546E-3</v>
      </c>
      <c r="K219" s="42">
        <v>4.035123540799007E-3</v>
      </c>
      <c r="L219" s="42">
        <v>5.0439044259987581E-3</v>
      </c>
    </row>
    <row r="220" spans="4:12" x14ac:dyDescent="0.25">
      <c r="D220" s="40"/>
      <c r="E220" s="40">
        <v>2021</v>
      </c>
      <c r="F220" s="40" t="s">
        <v>9</v>
      </c>
      <c r="G220" s="41" t="s">
        <v>93</v>
      </c>
      <c r="H220" s="42">
        <v>2.0175617703995035E-3</v>
      </c>
      <c r="I220" s="42">
        <v>4.035123540799007E-3</v>
      </c>
      <c r="J220" s="42">
        <v>6.0526853111985092E-3</v>
      </c>
      <c r="K220" s="42">
        <v>8.0702470815980139E-3</v>
      </c>
      <c r="L220" s="42">
        <v>1.0087808851997516E-2</v>
      </c>
    </row>
    <row r="221" spans="4:12" x14ac:dyDescent="0.25">
      <c r="D221" s="40"/>
      <c r="E221" s="40">
        <v>2021</v>
      </c>
      <c r="F221" s="40" t="s">
        <v>9</v>
      </c>
      <c r="G221" s="41" t="s">
        <v>94</v>
      </c>
      <c r="H221" s="42">
        <v>4.035123540799007E-3</v>
      </c>
      <c r="I221" s="42">
        <v>8.0702470815980139E-3</v>
      </c>
      <c r="J221" s="42">
        <v>1.2105370622397018E-2</v>
      </c>
      <c r="K221" s="42">
        <v>1.6140494163196028E-2</v>
      </c>
      <c r="L221" s="42">
        <v>2.0175617703995032E-2</v>
      </c>
    </row>
    <row r="222" spans="4:12" x14ac:dyDescent="0.25">
      <c r="D222" s="40"/>
      <c r="E222" s="40">
        <v>2021</v>
      </c>
      <c r="F222" s="40" t="s">
        <v>9</v>
      </c>
      <c r="G222" s="41" t="s">
        <v>95</v>
      </c>
      <c r="H222" s="42">
        <v>6.0526853111985092E-3</v>
      </c>
      <c r="I222" s="42">
        <v>1.2105370622397018E-2</v>
      </c>
      <c r="J222" s="42">
        <v>1.815805593359553E-2</v>
      </c>
      <c r="K222" s="42">
        <v>2.4210741244794037E-2</v>
      </c>
      <c r="L222" s="42">
        <v>3.0263426555992547E-2</v>
      </c>
    </row>
    <row r="223" spans="4:12" x14ac:dyDescent="0.25">
      <c r="D223" s="40"/>
      <c r="E223" s="40">
        <v>2021</v>
      </c>
      <c r="F223" s="40" t="s">
        <v>9</v>
      </c>
      <c r="G223" s="41" t="s">
        <v>96</v>
      </c>
      <c r="H223" s="42">
        <v>8.0702470815980139E-3</v>
      </c>
      <c r="I223" s="42">
        <v>1.6140494163196028E-2</v>
      </c>
      <c r="J223" s="42">
        <v>2.4210741244794037E-2</v>
      </c>
      <c r="K223" s="42">
        <v>3.2280988326392056E-2</v>
      </c>
      <c r="L223" s="42">
        <v>4.0351235407990065E-2</v>
      </c>
    </row>
    <row r="224" spans="4:12" x14ac:dyDescent="0.25">
      <c r="D224" t="s">
        <v>10</v>
      </c>
      <c r="E224" s="12">
        <v>2021</v>
      </c>
      <c r="F224" s="12" t="s">
        <v>10</v>
      </c>
      <c r="G224" t="s">
        <v>92</v>
      </c>
      <c r="H224" s="19">
        <v>0</v>
      </c>
      <c r="I224" s="19">
        <v>1.9622202345322744E-3</v>
      </c>
      <c r="J224" s="19">
        <v>2.9433303517984117E-3</v>
      </c>
      <c r="K224" s="19">
        <v>3.9244404690645489E-3</v>
      </c>
      <c r="L224" s="19">
        <v>4.9055505863306861E-3</v>
      </c>
    </row>
    <row r="225" spans="4:12" x14ac:dyDescent="0.25">
      <c r="E225" s="12">
        <v>2021</v>
      </c>
      <c r="F225" s="12" t="s">
        <v>10</v>
      </c>
      <c r="G225" t="s">
        <v>93</v>
      </c>
      <c r="H225" s="19">
        <v>1.9622202345322744E-3</v>
      </c>
      <c r="I225" s="19">
        <v>3.9244404690645489E-3</v>
      </c>
      <c r="J225" s="19">
        <v>5.8866607035968233E-3</v>
      </c>
      <c r="K225" s="19">
        <v>7.8488809381290978E-3</v>
      </c>
      <c r="L225" s="19">
        <v>9.8111011726613722E-3</v>
      </c>
    </row>
    <row r="226" spans="4:12" x14ac:dyDescent="0.25">
      <c r="E226" s="12">
        <v>2021</v>
      </c>
      <c r="F226" s="12" t="s">
        <v>10</v>
      </c>
      <c r="G226" t="s">
        <v>94</v>
      </c>
      <c r="H226" s="19">
        <v>3.9244404690645489E-3</v>
      </c>
      <c r="I226" s="19">
        <v>7.8488809381290978E-3</v>
      </c>
      <c r="J226" s="19">
        <v>1.1773321407193647E-2</v>
      </c>
      <c r="K226" s="19">
        <v>1.5697761876258196E-2</v>
      </c>
      <c r="L226" s="19">
        <v>1.9622202345322744E-2</v>
      </c>
    </row>
    <row r="227" spans="4:12" x14ac:dyDescent="0.25">
      <c r="E227" s="12">
        <v>2021</v>
      </c>
      <c r="F227" s="12" t="s">
        <v>10</v>
      </c>
      <c r="G227" t="s">
        <v>95</v>
      </c>
      <c r="H227" s="19">
        <v>5.8866607035968233E-3</v>
      </c>
      <c r="I227" s="19">
        <v>1.1773321407193647E-2</v>
      </c>
      <c r="J227" s="19">
        <v>1.7659982110790472E-2</v>
      </c>
      <c r="K227" s="19">
        <v>2.3546642814387293E-2</v>
      </c>
      <c r="L227" s="19">
        <v>2.9433303517984115E-2</v>
      </c>
    </row>
    <row r="228" spans="4:12" x14ac:dyDescent="0.25">
      <c r="E228" s="12">
        <v>2021</v>
      </c>
      <c r="F228" s="12" t="s">
        <v>10</v>
      </c>
      <c r="G228" t="s">
        <v>96</v>
      </c>
      <c r="H228" s="19">
        <v>7.8488809381290978E-3</v>
      </c>
      <c r="I228" s="19">
        <v>1.5697761876258196E-2</v>
      </c>
      <c r="J228" s="19">
        <v>2.3546642814387293E-2</v>
      </c>
      <c r="K228" s="19">
        <v>3.1395523752516391E-2</v>
      </c>
      <c r="L228" s="19">
        <v>3.9244404690645489E-2</v>
      </c>
    </row>
    <row r="229" spans="4:12" x14ac:dyDescent="0.25">
      <c r="D229" s="40" t="s">
        <v>11</v>
      </c>
      <c r="E229" s="40">
        <v>2021</v>
      </c>
      <c r="F229" s="40" t="s">
        <v>11</v>
      </c>
      <c r="G229" s="40" t="s">
        <v>92</v>
      </c>
      <c r="H229" s="42">
        <v>0</v>
      </c>
      <c r="I229" s="42">
        <v>1.9327958605799582E-3</v>
      </c>
      <c r="J229" s="42">
        <v>2.8991937908699368E-3</v>
      </c>
      <c r="K229" s="42">
        <v>3.8655917211599163E-3</v>
      </c>
      <c r="L229" s="42">
        <v>4.831989651449895E-3</v>
      </c>
    </row>
    <row r="230" spans="4:12" x14ac:dyDescent="0.25">
      <c r="D230" s="40"/>
      <c r="E230" s="40">
        <v>2021</v>
      </c>
      <c r="F230" s="40" t="s">
        <v>11</v>
      </c>
      <c r="G230" s="40" t="s">
        <v>93</v>
      </c>
      <c r="H230" s="42">
        <v>1.9327958605799582E-3</v>
      </c>
      <c r="I230" s="42">
        <v>3.8655917211599163E-3</v>
      </c>
      <c r="J230" s="42">
        <v>5.7983875817398736E-3</v>
      </c>
      <c r="K230" s="42">
        <v>7.7311834423198326E-3</v>
      </c>
      <c r="L230" s="42">
        <v>9.6639793028997899E-3</v>
      </c>
    </row>
    <row r="231" spans="4:12" x14ac:dyDescent="0.25">
      <c r="D231" s="40"/>
      <c r="E231" s="40">
        <v>2021</v>
      </c>
      <c r="F231" s="40" t="s">
        <v>11</v>
      </c>
      <c r="G231" s="40" t="s">
        <v>94</v>
      </c>
      <c r="H231" s="42">
        <v>3.8655917211599163E-3</v>
      </c>
      <c r="I231" s="42">
        <v>7.7311834423198326E-3</v>
      </c>
      <c r="J231" s="42">
        <v>1.1596775163479747E-2</v>
      </c>
      <c r="K231" s="42">
        <v>1.5462366884639665E-2</v>
      </c>
      <c r="L231" s="42">
        <v>1.932795860579958E-2</v>
      </c>
    </row>
    <row r="232" spans="4:12" x14ac:dyDescent="0.25">
      <c r="D232" s="40"/>
      <c r="E232" s="40">
        <v>2021</v>
      </c>
      <c r="F232" s="40" t="s">
        <v>11</v>
      </c>
      <c r="G232" s="40" t="s">
        <v>95</v>
      </c>
      <c r="H232" s="42">
        <v>5.7983875817398736E-3</v>
      </c>
      <c r="I232" s="42">
        <v>1.1596775163479747E-2</v>
      </c>
      <c r="J232" s="42">
        <v>1.7395162745219621E-2</v>
      </c>
      <c r="K232" s="42">
        <v>2.3193550326959494E-2</v>
      </c>
      <c r="L232" s="42">
        <v>2.8991937908699368E-2</v>
      </c>
    </row>
    <row r="233" spans="4:12" x14ac:dyDescent="0.25">
      <c r="D233" s="40"/>
      <c r="E233" s="40">
        <v>2021</v>
      </c>
      <c r="F233" s="40" t="s">
        <v>11</v>
      </c>
      <c r="G233" s="40" t="s">
        <v>96</v>
      </c>
      <c r="H233" s="42">
        <v>7.7311834423198326E-3</v>
      </c>
      <c r="I233" s="42">
        <v>1.5462366884639665E-2</v>
      </c>
      <c r="J233" s="42">
        <v>2.3193550326959494E-2</v>
      </c>
      <c r="K233" s="42">
        <v>3.0924733769279331E-2</v>
      </c>
      <c r="L233" s="42">
        <v>3.865591721159916E-2</v>
      </c>
    </row>
    <row r="234" spans="4:12" x14ac:dyDescent="0.25">
      <c r="D234" t="s">
        <v>31</v>
      </c>
      <c r="E234" s="12">
        <v>2021</v>
      </c>
      <c r="F234" s="12" t="s">
        <v>31</v>
      </c>
      <c r="G234" t="s">
        <v>92</v>
      </c>
      <c r="H234" s="19">
        <v>0</v>
      </c>
      <c r="I234" s="19">
        <v>1.7497809427645073E-3</v>
      </c>
      <c r="J234" s="19">
        <v>2.6246714141467606E-3</v>
      </c>
      <c r="K234" s="19">
        <v>3.4995618855290147E-3</v>
      </c>
      <c r="L234" s="19">
        <v>4.3744523569112679E-3</v>
      </c>
    </row>
    <row r="235" spans="4:12" x14ac:dyDescent="0.25">
      <c r="E235" s="12">
        <v>2021</v>
      </c>
      <c r="F235" s="12" t="s">
        <v>31</v>
      </c>
      <c r="G235" t="s">
        <v>93</v>
      </c>
      <c r="H235" s="19">
        <v>1.7497809427645073E-3</v>
      </c>
      <c r="I235" s="19">
        <v>3.4995618855290147E-3</v>
      </c>
      <c r="J235" s="19">
        <v>5.2493428282935212E-3</v>
      </c>
      <c r="K235" s="19">
        <v>6.9991237710580294E-3</v>
      </c>
      <c r="L235" s="19">
        <v>8.7489047138225359E-3</v>
      </c>
    </row>
    <row r="236" spans="4:12" x14ac:dyDescent="0.25">
      <c r="E236" s="12">
        <v>2021</v>
      </c>
      <c r="F236" s="12" t="s">
        <v>31</v>
      </c>
      <c r="G236" t="s">
        <v>94</v>
      </c>
      <c r="H236" s="19">
        <v>3.4995618855290147E-3</v>
      </c>
      <c r="I236" s="19">
        <v>6.9991237710580294E-3</v>
      </c>
      <c r="J236" s="19">
        <v>1.0498685656587042E-2</v>
      </c>
      <c r="K236" s="19">
        <v>1.3998247542116059E-2</v>
      </c>
      <c r="L236" s="19">
        <v>1.7497809427645072E-2</v>
      </c>
    </row>
    <row r="237" spans="4:12" x14ac:dyDescent="0.25">
      <c r="E237" s="12">
        <v>2021</v>
      </c>
      <c r="F237" s="12" t="s">
        <v>31</v>
      </c>
      <c r="G237" t="s">
        <v>95</v>
      </c>
      <c r="H237" s="19">
        <v>5.2493428282935212E-3</v>
      </c>
      <c r="I237" s="19">
        <v>1.0498685656587042E-2</v>
      </c>
      <c r="J237" s="19">
        <v>1.5748028484880564E-2</v>
      </c>
      <c r="K237" s="19">
        <v>2.0997371313174085E-2</v>
      </c>
      <c r="L237" s="19">
        <v>2.6246714141467606E-2</v>
      </c>
    </row>
    <row r="238" spans="4:12" x14ac:dyDescent="0.25">
      <c r="E238" s="12">
        <v>2021</v>
      </c>
      <c r="F238" s="12" t="s">
        <v>31</v>
      </c>
      <c r="G238" t="s">
        <v>96</v>
      </c>
      <c r="H238" s="19">
        <v>6.9991237710580294E-3</v>
      </c>
      <c r="I238" s="19">
        <v>1.3998247542116059E-2</v>
      </c>
      <c r="J238" s="19">
        <v>2.0997371313174085E-2</v>
      </c>
      <c r="K238" s="19">
        <v>2.7996495084232118E-2</v>
      </c>
      <c r="L238" s="19">
        <v>3.4995618855290143E-2</v>
      </c>
    </row>
    <row r="239" spans="4:12" x14ac:dyDescent="0.25">
      <c r="D239" s="40" t="s">
        <v>13</v>
      </c>
      <c r="E239" s="40">
        <v>2021</v>
      </c>
      <c r="F239" s="40" t="s">
        <v>30</v>
      </c>
      <c r="G239" s="40" t="s">
        <v>92</v>
      </c>
      <c r="H239" s="42">
        <v>0</v>
      </c>
      <c r="I239" s="42">
        <v>1.9189000300322409E-3</v>
      </c>
      <c r="J239" s="42">
        <v>2.8783500450483609E-3</v>
      </c>
      <c r="K239" s="42">
        <v>3.8378000600644818E-3</v>
      </c>
      <c r="L239" s="42">
        <v>4.7972500750806018E-3</v>
      </c>
    </row>
    <row r="240" spans="4:12" x14ac:dyDescent="0.25">
      <c r="D240" s="40"/>
      <c r="E240" s="40">
        <v>2021</v>
      </c>
      <c r="F240" s="40" t="s">
        <v>30</v>
      </c>
      <c r="G240" s="40" t="s">
        <v>93</v>
      </c>
      <c r="H240" s="42">
        <v>1.9189000300322409E-3</v>
      </c>
      <c r="I240" s="42">
        <v>3.8378000600644818E-3</v>
      </c>
      <c r="J240" s="42">
        <v>5.7567000900967218E-3</v>
      </c>
      <c r="K240" s="42">
        <v>7.6756001201289635E-3</v>
      </c>
      <c r="L240" s="42">
        <v>9.5945001501612035E-3</v>
      </c>
    </row>
    <row r="241" spans="4:12" x14ac:dyDescent="0.25">
      <c r="D241" s="40"/>
      <c r="E241" s="40">
        <v>2021</v>
      </c>
      <c r="F241" s="40" t="s">
        <v>30</v>
      </c>
      <c r="G241" s="40" t="s">
        <v>94</v>
      </c>
      <c r="H241" s="42">
        <v>3.8378000600644818E-3</v>
      </c>
      <c r="I241" s="42">
        <v>7.6756001201289635E-3</v>
      </c>
      <c r="J241" s="42">
        <v>1.1513400180193444E-2</v>
      </c>
      <c r="K241" s="42">
        <v>1.5351200240257927E-2</v>
      </c>
      <c r="L241" s="42">
        <v>1.9189000300322407E-2</v>
      </c>
    </row>
    <row r="242" spans="4:12" x14ac:dyDescent="0.25">
      <c r="D242" s="40"/>
      <c r="E242" s="40">
        <v>2021</v>
      </c>
      <c r="F242" s="40" t="s">
        <v>30</v>
      </c>
      <c r="G242" s="40" t="s">
        <v>95</v>
      </c>
      <c r="H242" s="42">
        <v>5.7567000900967218E-3</v>
      </c>
      <c r="I242" s="42">
        <v>1.1513400180193444E-2</v>
      </c>
      <c r="J242" s="42">
        <v>1.7270100270290165E-2</v>
      </c>
      <c r="K242" s="42">
        <v>2.3026800360386887E-2</v>
      </c>
      <c r="L242" s="42">
        <v>2.8783500450483612E-2</v>
      </c>
    </row>
    <row r="243" spans="4:12" x14ac:dyDescent="0.25">
      <c r="D243" s="40"/>
      <c r="E243" s="40">
        <v>2021</v>
      </c>
      <c r="F243" s="40" t="s">
        <v>30</v>
      </c>
      <c r="G243" s="40" t="s">
        <v>96</v>
      </c>
      <c r="H243" s="42">
        <v>7.6756001201289635E-3</v>
      </c>
      <c r="I243" s="42">
        <v>1.5351200240257927E-2</v>
      </c>
      <c r="J243" s="42">
        <v>2.3026800360386887E-2</v>
      </c>
      <c r="K243" s="42">
        <v>3.0702400480515854E-2</v>
      </c>
      <c r="L243" s="42">
        <v>3.8378000600644814E-2</v>
      </c>
    </row>
    <row r="244" spans="4:12" x14ac:dyDescent="0.25">
      <c r="D244" s="12" t="s">
        <v>2</v>
      </c>
      <c r="E244" s="12">
        <v>2021</v>
      </c>
      <c r="F244" t="s">
        <v>2</v>
      </c>
      <c r="G244" t="s">
        <v>92</v>
      </c>
      <c r="H244" s="19">
        <v>0</v>
      </c>
      <c r="I244" s="19">
        <v>1.911788071083977E-3</v>
      </c>
      <c r="J244" s="19">
        <v>2.8676821066259653E-3</v>
      </c>
      <c r="K244" s="19">
        <v>3.823576142167954E-3</v>
      </c>
      <c r="L244" s="19">
        <v>4.7794701777099423E-3</v>
      </c>
    </row>
    <row r="245" spans="4:12" x14ac:dyDescent="0.25">
      <c r="D245" s="12"/>
      <c r="E245" s="12">
        <v>2021</v>
      </c>
      <c r="F245" t="s">
        <v>2</v>
      </c>
      <c r="G245" t="s">
        <v>93</v>
      </c>
      <c r="H245" s="19">
        <v>1.911788071083977E-3</v>
      </c>
      <c r="I245" s="19">
        <v>3.823576142167954E-3</v>
      </c>
      <c r="J245" s="19">
        <v>5.7353642132519306E-3</v>
      </c>
      <c r="K245" s="19">
        <v>7.6471522843359081E-3</v>
      </c>
      <c r="L245" s="19">
        <v>9.5589403554198846E-3</v>
      </c>
    </row>
    <row r="246" spans="4:12" x14ac:dyDescent="0.25">
      <c r="D246" s="12"/>
      <c r="E246" s="12">
        <v>2021</v>
      </c>
      <c r="F246" t="s">
        <v>2</v>
      </c>
      <c r="G246" t="s">
        <v>94</v>
      </c>
      <c r="H246" s="19">
        <v>3.823576142167954E-3</v>
      </c>
      <c r="I246" s="19">
        <v>7.6471522843359081E-3</v>
      </c>
      <c r="J246" s="19">
        <v>1.1470728426503861E-2</v>
      </c>
      <c r="K246" s="19">
        <v>1.5294304568671816E-2</v>
      </c>
      <c r="L246" s="19">
        <v>1.9117880710839769E-2</v>
      </c>
    </row>
    <row r="247" spans="4:12" x14ac:dyDescent="0.25">
      <c r="D247" s="12"/>
      <c r="E247" s="12">
        <v>2021</v>
      </c>
      <c r="F247" t="s">
        <v>2</v>
      </c>
      <c r="G247" t="s">
        <v>95</v>
      </c>
      <c r="H247" s="19">
        <v>5.7353642132519306E-3</v>
      </c>
      <c r="I247" s="19">
        <v>1.1470728426503861E-2</v>
      </c>
      <c r="J247" s="19">
        <v>1.7206092639755793E-2</v>
      </c>
      <c r="K247" s="19">
        <v>2.2941456853007722E-2</v>
      </c>
      <c r="L247" s="19">
        <v>2.8676821066259656E-2</v>
      </c>
    </row>
    <row r="248" spans="4:12" x14ac:dyDescent="0.25">
      <c r="E248" s="12">
        <v>2021</v>
      </c>
      <c r="F248" t="s">
        <v>2</v>
      </c>
      <c r="G248" t="s">
        <v>96</v>
      </c>
      <c r="H248" s="19">
        <v>7.6471522843359081E-3</v>
      </c>
      <c r="I248" s="19">
        <v>1.5294304568671816E-2</v>
      </c>
      <c r="J248" s="19">
        <v>2.2941456853007722E-2</v>
      </c>
      <c r="K248" s="19">
        <v>3.0588609137343632E-2</v>
      </c>
      <c r="L248" s="19">
        <v>3.8235761421679539E-2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7"/>
  <sheetViews>
    <sheetView workbookViewId="0">
      <pane xSplit="6" ySplit="2" topLeftCell="G168" activePane="bottomRight" state="frozen"/>
      <selection pane="topRight" activeCell="G1" sqref="G1"/>
      <selection pane="bottomLeft" activeCell="A3" sqref="A3"/>
      <selection pane="bottomRight" activeCell="M182" sqref="M182"/>
    </sheetView>
  </sheetViews>
  <sheetFormatPr baseColWidth="10" defaultRowHeight="15" x14ac:dyDescent="0.25"/>
  <cols>
    <col min="6" max="6" width="22.28515625" customWidth="1"/>
    <col min="7" max="7" width="20" customWidth="1"/>
    <col min="8" max="8" width="12.28515625" customWidth="1"/>
  </cols>
  <sheetData>
    <row r="2" spans="2:11" x14ac:dyDescent="0.25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25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25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25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25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25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25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25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25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25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25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25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25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25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25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25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25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25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25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25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25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25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25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25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25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25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25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25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25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25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25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25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25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25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25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25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25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25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25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25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25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25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25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25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25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25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25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25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25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25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25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25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25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25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25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25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25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25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25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25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25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25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25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25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25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25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25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25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25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25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25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25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25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25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25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25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25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25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25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25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25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25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25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25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25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25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25">
      <c r="C88" t="s">
        <v>7</v>
      </c>
      <c r="D88" s="12">
        <v>2020</v>
      </c>
      <c r="E88" s="12" t="s">
        <v>7</v>
      </c>
      <c r="F88" t="s">
        <v>92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25">
      <c r="D89" s="12">
        <v>2020</v>
      </c>
      <c r="E89" s="12" t="s">
        <v>7</v>
      </c>
      <c r="F89" t="s">
        <v>93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25">
      <c r="D90" s="12">
        <v>2020</v>
      </c>
      <c r="E90" s="12" t="s">
        <v>7</v>
      </c>
      <c r="F90" t="s">
        <v>94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25">
      <c r="D91" s="12">
        <v>2020</v>
      </c>
      <c r="E91" s="12" t="s">
        <v>7</v>
      </c>
      <c r="F91" t="s">
        <v>95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25">
      <c r="D92" s="12">
        <v>2020</v>
      </c>
      <c r="E92" s="12" t="s">
        <v>7</v>
      </c>
      <c r="F92" t="s">
        <v>96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25">
      <c r="C93" t="s">
        <v>8</v>
      </c>
      <c r="D93" s="11">
        <v>2020</v>
      </c>
      <c r="E93" s="11" t="s">
        <v>32</v>
      </c>
      <c r="F93" s="11" t="s">
        <v>92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25">
      <c r="D94" s="11">
        <v>2020</v>
      </c>
      <c r="E94" s="11" t="s">
        <v>32</v>
      </c>
      <c r="F94" s="11" t="s">
        <v>93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25">
      <c r="D95" s="11">
        <v>2020</v>
      </c>
      <c r="E95" s="11" t="s">
        <v>32</v>
      </c>
      <c r="F95" s="11" t="s">
        <v>94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25">
      <c r="D96" s="11">
        <v>2020</v>
      </c>
      <c r="E96" s="11" t="s">
        <v>32</v>
      </c>
      <c r="F96" s="11" t="s">
        <v>95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25">
      <c r="D97" s="11">
        <v>2020</v>
      </c>
      <c r="E97" s="11" t="s">
        <v>32</v>
      </c>
      <c r="F97" s="11" t="s">
        <v>96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25">
      <c r="C98" t="s">
        <v>9</v>
      </c>
      <c r="D98" s="12">
        <v>2020</v>
      </c>
      <c r="E98" s="12" t="s">
        <v>9</v>
      </c>
      <c r="F98" t="s">
        <v>92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25">
      <c r="D99" s="12">
        <v>2020</v>
      </c>
      <c r="E99" s="12" t="s">
        <v>9</v>
      </c>
      <c r="F99" t="s">
        <v>93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25">
      <c r="D100" s="12">
        <v>2020</v>
      </c>
      <c r="E100" s="12" t="s">
        <v>9</v>
      </c>
      <c r="F100" t="s">
        <v>94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25">
      <c r="D101" s="12">
        <v>2020</v>
      </c>
      <c r="E101" s="12" t="s">
        <v>9</v>
      </c>
      <c r="F101" t="s">
        <v>95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25">
      <c r="D102" s="12">
        <v>2020</v>
      </c>
      <c r="E102" s="12" t="s">
        <v>9</v>
      </c>
      <c r="F102" t="s">
        <v>96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25">
      <c r="C103" t="s">
        <v>10</v>
      </c>
      <c r="D103" s="11">
        <v>2020</v>
      </c>
      <c r="E103" s="11" t="s">
        <v>10</v>
      </c>
      <c r="F103" s="11" t="s">
        <v>92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25">
      <c r="D104" s="11">
        <v>2020</v>
      </c>
      <c r="E104" s="11" t="s">
        <v>10</v>
      </c>
      <c r="F104" s="11" t="s">
        <v>93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25">
      <c r="D105" s="11">
        <v>2020</v>
      </c>
      <c r="E105" s="11" t="s">
        <v>10</v>
      </c>
      <c r="F105" s="11" t="s">
        <v>94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25">
      <c r="D106" s="11">
        <v>2020</v>
      </c>
      <c r="E106" s="11" t="s">
        <v>10</v>
      </c>
      <c r="F106" s="11" t="s">
        <v>95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25">
      <c r="D107" s="11">
        <v>2020</v>
      </c>
      <c r="E107" s="11" t="s">
        <v>10</v>
      </c>
      <c r="F107" s="11" t="s">
        <v>96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25">
      <c r="C108" t="s">
        <v>11</v>
      </c>
      <c r="D108" s="12">
        <v>2020</v>
      </c>
      <c r="E108" s="12" t="s">
        <v>11</v>
      </c>
      <c r="F108" t="s">
        <v>92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25">
      <c r="D109" s="12">
        <v>2020</v>
      </c>
      <c r="E109" s="12" t="s">
        <v>11</v>
      </c>
      <c r="F109" t="s">
        <v>93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25">
      <c r="D110" s="12">
        <v>2020</v>
      </c>
      <c r="E110" s="12" t="s">
        <v>11</v>
      </c>
      <c r="F110" t="s">
        <v>94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25">
      <c r="D111" s="12">
        <v>2020</v>
      </c>
      <c r="E111" s="12" t="s">
        <v>11</v>
      </c>
      <c r="F111" t="s">
        <v>95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25">
      <c r="D112" s="12">
        <v>2020</v>
      </c>
      <c r="E112" s="12" t="s">
        <v>11</v>
      </c>
      <c r="F112" t="s">
        <v>96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3:11" x14ac:dyDescent="0.25">
      <c r="C113" t="s">
        <v>12</v>
      </c>
      <c r="D113" s="11">
        <v>2020</v>
      </c>
      <c r="E113" s="11" t="s">
        <v>31</v>
      </c>
      <c r="F113" s="11" t="s">
        <v>92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</row>
    <row r="114" spans="3:11" x14ac:dyDescent="0.25">
      <c r="D114" s="11">
        <v>2020</v>
      </c>
      <c r="E114" s="11" t="s">
        <v>31</v>
      </c>
      <c r="F114" s="11" t="s">
        <v>93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3:11" x14ac:dyDescent="0.25">
      <c r="D115" s="11">
        <v>2020</v>
      </c>
      <c r="E115" s="11" t="s">
        <v>31</v>
      </c>
      <c r="F115" s="11" t="s">
        <v>94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</row>
    <row r="116" spans="3:11" x14ac:dyDescent="0.25">
      <c r="D116" s="11">
        <v>2020</v>
      </c>
      <c r="E116" s="11" t="s">
        <v>31</v>
      </c>
      <c r="F116" s="11" t="s">
        <v>95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</row>
    <row r="117" spans="3:11" x14ac:dyDescent="0.25">
      <c r="D117" s="11">
        <v>2020</v>
      </c>
      <c r="E117" s="11" t="s">
        <v>31</v>
      </c>
      <c r="F117" s="11" t="s">
        <v>96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</row>
    <row r="118" spans="3:11" x14ac:dyDescent="0.25">
      <c r="C118" t="s">
        <v>13</v>
      </c>
      <c r="D118" s="12">
        <v>2020</v>
      </c>
      <c r="E118" s="12" t="s">
        <v>30</v>
      </c>
      <c r="F118" t="s">
        <v>92</v>
      </c>
      <c r="G118">
        <v>0</v>
      </c>
      <c r="H118">
        <v>0</v>
      </c>
      <c r="I118">
        <v>0</v>
      </c>
      <c r="J118">
        <v>0</v>
      </c>
      <c r="K118">
        <v>0</v>
      </c>
    </row>
    <row r="119" spans="3:11" x14ac:dyDescent="0.25">
      <c r="D119" s="12">
        <v>2020</v>
      </c>
      <c r="E119" s="12" t="s">
        <v>30</v>
      </c>
      <c r="F119" t="s">
        <v>93</v>
      </c>
      <c r="G119">
        <v>0</v>
      </c>
      <c r="H119">
        <v>0</v>
      </c>
      <c r="I119">
        <v>0</v>
      </c>
      <c r="J119">
        <v>0</v>
      </c>
      <c r="K119">
        <v>0</v>
      </c>
    </row>
    <row r="120" spans="3:11" x14ac:dyDescent="0.25">
      <c r="D120" s="12">
        <v>2020</v>
      </c>
      <c r="E120" s="12" t="s">
        <v>30</v>
      </c>
      <c r="F120" t="s">
        <v>94</v>
      </c>
      <c r="G120">
        <v>0</v>
      </c>
      <c r="H120">
        <v>0</v>
      </c>
      <c r="I120">
        <v>0</v>
      </c>
      <c r="J120">
        <v>0</v>
      </c>
      <c r="K120">
        <v>0</v>
      </c>
    </row>
    <row r="121" spans="3:11" x14ac:dyDescent="0.25">
      <c r="D121" s="12">
        <v>2020</v>
      </c>
      <c r="E121" s="12" t="s">
        <v>30</v>
      </c>
      <c r="F121" t="s">
        <v>95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3:11" x14ac:dyDescent="0.25">
      <c r="D122" s="12">
        <v>2020</v>
      </c>
      <c r="E122" s="12" t="s">
        <v>30</v>
      </c>
      <c r="F122" t="s">
        <v>96</v>
      </c>
      <c r="G122">
        <v>0</v>
      </c>
      <c r="H122">
        <v>0</v>
      </c>
      <c r="I122">
        <v>0</v>
      </c>
      <c r="J122">
        <v>0</v>
      </c>
      <c r="K122">
        <v>0</v>
      </c>
    </row>
    <row r="123" spans="3:11" x14ac:dyDescent="0.25">
      <c r="C123" t="s">
        <v>2</v>
      </c>
      <c r="D123" s="11">
        <v>2020</v>
      </c>
      <c r="E123" s="11" t="s">
        <v>2</v>
      </c>
      <c r="F123" s="11" t="s">
        <v>92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</row>
    <row r="124" spans="3:11" x14ac:dyDescent="0.25">
      <c r="D124" s="11">
        <v>2020</v>
      </c>
      <c r="E124" s="11" t="s">
        <v>2</v>
      </c>
      <c r="F124" s="11" t="s">
        <v>93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</row>
    <row r="125" spans="3:11" x14ac:dyDescent="0.25">
      <c r="D125" s="11">
        <v>2020</v>
      </c>
      <c r="E125" s="11" t="s">
        <v>2</v>
      </c>
      <c r="F125" s="11" t="s">
        <v>94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</row>
    <row r="126" spans="3:11" x14ac:dyDescent="0.25">
      <c r="D126" s="11">
        <v>2020</v>
      </c>
      <c r="E126" s="11" t="s">
        <v>2</v>
      </c>
      <c r="F126" s="11" t="s">
        <v>95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</row>
    <row r="127" spans="3:11" x14ac:dyDescent="0.25">
      <c r="D127" s="11">
        <v>2020</v>
      </c>
      <c r="E127" s="11" t="s">
        <v>2</v>
      </c>
      <c r="F127" s="11" t="s">
        <v>96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</row>
    <row r="128" spans="3:11" x14ac:dyDescent="0.25">
      <c r="C128" t="s">
        <v>3</v>
      </c>
      <c r="D128" s="12">
        <v>2020</v>
      </c>
      <c r="E128" t="s">
        <v>3</v>
      </c>
      <c r="F128" t="s">
        <v>92</v>
      </c>
      <c r="G128">
        <v>0</v>
      </c>
      <c r="H128">
        <v>0</v>
      </c>
      <c r="I128">
        <v>0</v>
      </c>
      <c r="J128">
        <v>0</v>
      </c>
      <c r="K128">
        <v>0</v>
      </c>
    </row>
    <row r="129" spans="3:11" x14ac:dyDescent="0.25">
      <c r="D129" s="12">
        <v>2020</v>
      </c>
      <c r="E129" t="s">
        <v>3</v>
      </c>
      <c r="F129" t="s">
        <v>93</v>
      </c>
      <c r="G129">
        <v>0</v>
      </c>
      <c r="H129">
        <v>0</v>
      </c>
      <c r="I129">
        <v>0</v>
      </c>
      <c r="J129">
        <v>0</v>
      </c>
      <c r="K129">
        <v>0</v>
      </c>
    </row>
    <row r="130" spans="3:11" x14ac:dyDescent="0.25">
      <c r="D130" s="12">
        <v>2020</v>
      </c>
      <c r="E130" t="s">
        <v>3</v>
      </c>
      <c r="F130" t="s">
        <v>94</v>
      </c>
      <c r="G130">
        <v>0</v>
      </c>
      <c r="H130">
        <v>0</v>
      </c>
      <c r="I130">
        <v>0</v>
      </c>
      <c r="J130">
        <v>0</v>
      </c>
      <c r="K130">
        <v>0</v>
      </c>
    </row>
    <row r="131" spans="3:11" x14ac:dyDescent="0.25">
      <c r="D131" s="12">
        <v>2020</v>
      </c>
      <c r="E131" t="s">
        <v>3</v>
      </c>
      <c r="F131" t="s">
        <v>95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3:11" x14ac:dyDescent="0.25">
      <c r="D132" s="12">
        <v>2020</v>
      </c>
      <c r="E132" t="s">
        <v>3</v>
      </c>
      <c r="F132" t="s">
        <v>96</v>
      </c>
      <c r="G132">
        <v>0</v>
      </c>
      <c r="H132">
        <v>0</v>
      </c>
      <c r="I132">
        <v>0</v>
      </c>
      <c r="J132">
        <v>0</v>
      </c>
      <c r="K132">
        <v>0</v>
      </c>
    </row>
    <row r="133" spans="3:11" x14ac:dyDescent="0.25">
      <c r="C133" t="s">
        <v>4</v>
      </c>
      <c r="D133" s="11">
        <v>2020</v>
      </c>
      <c r="E133" s="11" t="s">
        <v>4</v>
      </c>
      <c r="F133" s="11" t="s">
        <v>92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</row>
    <row r="134" spans="3:11" x14ac:dyDescent="0.25">
      <c r="D134" s="11">
        <v>2020</v>
      </c>
      <c r="E134" s="11" t="s">
        <v>4</v>
      </c>
      <c r="F134" s="11" t="s">
        <v>93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</row>
    <row r="135" spans="3:11" x14ac:dyDescent="0.25">
      <c r="D135" s="11">
        <v>2020</v>
      </c>
      <c r="E135" s="11" t="s">
        <v>4</v>
      </c>
      <c r="F135" s="11" t="s">
        <v>94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</row>
    <row r="136" spans="3:11" x14ac:dyDescent="0.25">
      <c r="D136" s="11">
        <v>2020</v>
      </c>
      <c r="E136" s="11" t="s">
        <v>4</v>
      </c>
      <c r="F136" s="11" t="s">
        <v>95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</row>
    <row r="137" spans="3:11" x14ac:dyDescent="0.25">
      <c r="D137" s="11">
        <v>2020</v>
      </c>
      <c r="E137" s="11" t="s">
        <v>4</v>
      </c>
      <c r="F137" s="11" t="s">
        <v>96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</row>
    <row r="138" spans="3:11" x14ac:dyDescent="0.25">
      <c r="C138" t="s">
        <v>5</v>
      </c>
      <c r="D138" s="12">
        <v>2021</v>
      </c>
      <c r="E138" t="s">
        <v>54</v>
      </c>
      <c r="F138" t="s">
        <v>92</v>
      </c>
      <c r="G138">
        <v>0</v>
      </c>
      <c r="H138">
        <v>2.0698371081083861E-3</v>
      </c>
      <c r="I138">
        <v>3.1047556621625794E-3</v>
      </c>
      <c r="J138">
        <v>4.1396742162167722E-3</v>
      </c>
      <c r="K138">
        <v>5.1745927702709655E-3</v>
      </c>
    </row>
    <row r="139" spans="3:11" x14ac:dyDescent="0.25">
      <c r="D139" s="12">
        <v>2021</v>
      </c>
      <c r="E139" t="s">
        <v>54</v>
      </c>
      <c r="F139" t="s">
        <v>93</v>
      </c>
      <c r="G139">
        <v>2.0698371081083861E-3</v>
      </c>
      <c r="H139">
        <v>4.1396742162167722E-3</v>
      </c>
      <c r="I139">
        <v>6.2095113243251588E-3</v>
      </c>
      <c r="J139">
        <v>8.2793484324335444E-3</v>
      </c>
      <c r="K139">
        <v>1.0349185540541931E-2</v>
      </c>
    </row>
    <row r="140" spans="3:11" x14ac:dyDescent="0.25">
      <c r="D140" s="12">
        <v>2021</v>
      </c>
      <c r="E140" t="s">
        <v>54</v>
      </c>
      <c r="F140" t="s">
        <v>94</v>
      </c>
      <c r="G140">
        <v>4.1396742162167722E-3</v>
      </c>
      <c r="H140">
        <v>8.2793484324335444E-3</v>
      </c>
      <c r="I140">
        <v>1.2419022648650318E-2</v>
      </c>
      <c r="J140">
        <v>1.6558696864867089E-2</v>
      </c>
      <c r="K140">
        <v>2.0698371081083862E-2</v>
      </c>
    </row>
    <row r="141" spans="3:11" x14ac:dyDescent="0.25">
      <c r="D141" s="12">
        <v>2021</v>
      </c>
      <c r="E141" t="s">
        <v>54</v>
      </c>
      <c r="F141" t="s">
        <v>95</v>
      </c>
      <c r="G141">
        <v>6.2095113243251588E-3</v>
      </c>
      <c r="H141">
        <v>1.2419022648650318E-2</v>
      </c>
      <c r="I141">
        <v>1.8628533972975477E-2</v>
      </c>
      <c r="J141">
        <v>2.4838045297300635E-2</v>
      </c>
      <c r="K141">
        <v>3.1047556621625793E-2</v>
      </c>
    </row>
    <row r="142" spans="3:11" x14ac:dyDescent="0.25">
      <c r="D142" s="12">
        <v>2021</v>
      </c>
      <c r="E142" t="s">
        <v>54</v>
      </c>
      <c r="F142" t="s">
        <v>96</v>
      </c>
      <c r="G142">
        <v>8.2793484324335444E-3</v>
      </c>
      <c r="H142">
        <v>1.6558696864867089E-2</v>
      </c>
      <c r="I142">
        <v>2.4838045297300635E-2</v>
      </c>
      <c r="J142">
        <v>3.3117393729734178E-2</v>
      </c>
      <c r="K142">
        <v>4.1396742162167724E-2</v>
      </c>
    </row>
    <row r="143" spans="3:11" x14ac:dyDescent="0.25">
      <c r="C143" t="s">
        <v>33</v>
      </c>
      <c r="D143" s="11">
        <v>2021</v>
      </c>
      <c r="E143" s="11" t="s">
        <v>33</v>
      </c>
      <c r="F143" s="11" t="s">
        <v>92</v>
      </c>
      <c r="G143" s="11">
        <v>0</v>
      </c>
      <c r="H143" s="11">
        <v>1.6278473011993742E-3</v>
      </c>
      <c r="I143" s="11">
        <v>2.4417709517990612E-3</v>
      </c>
      <c r="J143" s="11">
        <v>3.2556946023987485E-3</v>
      </c>
      <c r="K143" s="11">
        <v>4.0696182529984352E-3</v>
      </c>
    </row>
    <row r="144" spans="3:11" x14ac:dyDescent="0.25">
      <c r="D144" s="11">
        <v>2021</v>
      </c>
      <c r="E144" s="11" t="s">
        <v>33</v>
      </c>
      <c r="F144" s="11" t="s">
        <v>93</v>
      </c>
      <c r="G144" s="11">
        <v>1.6278473011993742E-3</v>
      </c>
      <c r="H144" s="11">
        <v>3.2556946023987485E-3</v>
      </c>
      <c r="I144" s="11">
        <v>4.8835419035981225E-3</v>
      </c>
      <c r="J144" s="11">
        <v>6.5113892047974969E-3</v>
      </c>
      <c r="K144" s="11">
        <v>8.1392365059968705E-3</v>
      </c>
    </row>
    <row r="145" spans="3:11" x14ac:dyDescent="0.25">
      <c r="D145" s="11">
        <v>2021</v>
      </c>
      <c r="E145" s="11" t="s">
        <v>33</v>
      </c>
      <c r="F145" s="11" t="s">
        <v>94</v>
      </c>
      <c r="G145" s="11">
        <v>3.2556946023987485E-3</v>
      </c>
      <c r="H145" s="11">
        <v>6.5113892047974969E-3</v>
      </c>
      <c r="I145" s="11">
        <v>9.7670838071962449E-3</v>
      </c>
      <c r="J145" s="11">
        <v>1.3022778409594994E-2</v>
      </c>
      <c r="K145" s="11">
        <v>1.6278473011993741E-2</v>
      </c>
    </row>
    <row r="146" spans="3:11" x14ac:dyDescent="0.25">
      <c r="D146" s="11">
        <v>2021</v>
      </c>
      <c r="E146" s="11" t="s">
        <v>33</v>
      </c>
      <c r="F146" s="11" t="s">
        <v>95</v>
      </c>
      <c r="G146" s="11">
        <v>4.8835419035981225E-3</v>
      </c>
      <c r="H146" s="11">
        <v>9.7670838071962449E-3</v>
      </c>
      <c r="I146" s="11">
        <v>1.4650625710794367E-2</v>
      </c>
      <c r="J146" s="11">
        <v>1.953416761439249E-2</v>
      </c>
      <c r="K146" s="11">
        <v>2.4417709517990611E-2</v>
      </c>
    </row>
    <row r="147" spans="3:11" x14ac:dyDescent="0.25">
      <c r="D147" s="11">
        <v>2021</v>
      </c>
      <c r="E147" s="11" t="s">
        <v>33</v>
      </c>
      <c r="F147" s="11" t="s">
        <v>96</v>
      </c>
      <c r="G147" s="11">
        <v>6.5113892047974969E-3</v>
      </c>
      <c r="H147" s="11">
        <v>1.3022778409594994E-2</v>
      </c>
      <c r="I147" s="11">
        <v>1.953416761439249E-2</v>
      </c>
      <c r="J147" s="11">
        <v>2.6045556819189988E-2</v>
      </c>
      <c r="K147" s="11">
        <v>3.2556946023987482E-2</v>
      </c>
    </row>
    <row r="148" spans="3:11" x14ac:dyDescent="0.25">
      <c r="C148" t="s">
        <v>7</v>
      </c>
      <c r="D148" s="12">
        <v>2021</v>
      </c>
      <c r="E148" t="s">
        <v>7</v>
      </c>
      <c r="F148" t="s">
        <v>92</v>
      </c>
      <c r="G148">
        <v>0</v>
      </c>
      <c r="H148">
        <v>1.961515229093738E-3</v>
      </c>
      <c r="I148">
        <v>2.9422728436406067E-3</v>
      </c>
      <c r="J148">
        <v>3.9230304581874759E-3</v>
      </c>
      <c r="K148">
        <v>4.9037880727343447E-3</v>
      </c>
    </row>
    <row r="149" spans="3:11" x14ac:dyDescent="0.25">
      <c r="D149" s="12">
        <v>2021</v>
      </c>
      <c r="E149" t="s">
        <v>7</v>
      </c>
      <c r="F149" t="s">
        <v>93</v>
      </c>
      <c r="G149">
        <v>1.961515229093738E-3</v>
      </c>
      <c r="H149">
        <v>3.9230304581874759E-3</v>
      </c>
      <c r="I149">
        <v>5.8845456872812134E-3</v>
      </c>
      <c r="J149">
        <v>7.8460609163749518E-3</v>
      </c>
      <c r="K149">
        <v>9.8075761454686893E-3</v>
      </c>
    </row>
    <row r="150" spans="3:11" x14ac:dyDescent="0.25">
      <c r="D150" s="12">
        <v>2021</v>
      </c>
      <c r="E150" t="s">
        <v>7</v>
      </c>
      <c r="F150" t="s">
        <v>94</v>
      </c>
      <c r="G150">
        <v>3.9230304581874759E-3</v>
      </c>
      <c r="H150">
        <v>7.8460609163749518E-3</v>
      </c>
      <c r="I150">
        <v>1.1769091374562427E-2</v>
      </c>
      <c r="J150">
        <v>1.5692121832749904E-2</v>
      </c>
      <c r="K150">
        <v>1.9615152290937379E-2</v>
      </c>
    </row>
    <row r="151" spans="3:11" x14ac:dyDescent="0.25">
      <c r="D151" s="12">
        <v>2021</v>
      </c>
      <c r="E151" t="s">
        <v>7</v>
      </c>
      <c r="F151" t="s">
        <v>95</v>
      </c>
      <c r="G151">
        <v>5.8845456872812134E-3</v>
      </c>
      <c r="H151">
        <v>1.1769091374562427E-2</v>
      </c>
      <c r="I151">
        <v>1.7653637061843641E-2</v>
      </c>
      <c r="J151">
        <v>2.3538182749124854E-2</v>
      </c>
      <c r="K151">
        <v>2.9422728436406066E-2</v>
      </c>
    </row>
    <row r="152" spans="3:11" x14ac:dyDescent="0.25">
      <c r="D152" s="12">
        <v>2021</v>
      </c>
      <c r="E152" t="s">
        <v>7</v>
      </c>
      <c r="F152" t="s">
        <v>96</v>
      </c>
      <c r="G152">
        <v>7.8460609163749518E-3</v>
      </c>
      <c r="H152">
        <v>1.5692121832749904E-2</v>
      </c>
      <c r="I152">
        <v>2.3538182749124854E-2</v>
      </c>
      <c r="J152">
        <v>3.1384243665499807E-2</v>
      </c>
      <c r="K152">
        <v>3.9230304581874757E-2</v>
      </c>
    </row>
    <row r="153" spans="3:11" x14ac:dyDescent="0.25">
      <c r="C153" t="s">
        <v>8</v>
      </c>
      <c r="D153" s="11">
        <v>2021</v>
      </c>
      <c r="E153" s="11" t="s">
        <v>32</v>
      </c>
      <c r="F153" s="11" t="s">
        <v>92</v>
      </c>
      <c r="G153" s="11">
        <v>0</v>
      </c>
      <c r="H153" s="11">
        <v>1.581046258131931E-3</v>
      </c>
      <c r="I153" s="11">
        <v>2.3715693871978962E-3</v>
      </c>
      <c r="J153" s="11">
        <v>3.162092516263862E-3</v>
      </c>
      <c r="K153" s="11">
        <v>3.9526156453298274E-3</v>
      </c>
    </row>
    <row r="154" spans="3:11" x14ac:dyDescent="0.25">
      <c r="D154" s="11">
        <v>2021</v>
      </c>
      <c r="E154" s="11" t="s">
        <v>32</v>
      </c>
      <c r="F154" s="11" t="s">
        <v>93</v>
      </c>
      <c r="G154" s="11">
        <v>1.581046258131931E-3</v>
      </c>
      <c r="H154" s="11">
        <v>3.162092516263862E-3</v>
      </c>
      <c r="I154" s="11">
        <v>4.7431387743957923E-3</v>
      </c>
      <c r="J154" s="11">
        <v>6.324185032527724E-3</v>
      </c>
      <c r="K154" s="11">
        <v>7.9052312906596547E-3</v>
      </c>
    </row>
    <row r="155" spans="3:11" x14ac:dyDescent="0.25">
      <c r="D155" s="11">
        <v>2021</v>
      </c>
      <c r="E155" s="11" t="s">
        <v>32</v>
      </c>
      <c r="F155" s="11" t="s">
        <v>94</v>
      </c>
      <c r="G155" s="11">
        <v>3.162092516263862E-3</v>
      </c>
      <c r="H155" s="11">
        <v>6.324185032527724E-3</v>
      </c>
      <c r="I155" s="11">
        <v>9.4862775487915846E-3</v>
      </c>
      <c r="J155" s="11">
        <v>1.2648370065055448E-2</v>
      </c>
      <c r="K155" s="11">
        <v>1.5810462581319309E-2</v>
      </c>
    </row>
    <row r="156" spans="3:11" x14ac:dyDescent="0.25">
      <c r="D156" s="11">
        <v>2021</v>
      </c>
      <c r="E156" s="11" t="s">
        <v>32</v>
      </c>
      <c r="F156" s="11" t="s">
        <v>95</v>
      </c>
      <c r="G156" s="11">
        <v>4.7431387743957923E-3</v>
      </c>
      <c r="H156" s="11">
        <v>9.4862775487915846E-3</v>
      </c>
      <c r="I156" s="11">
        <v>1.422941632318738E-2</v>
      </c>
      <c r="J156" s="11">
        <v>1.8972555097583169E-2</v>
      </c>
      <c r="K156" s="11">
        <v>2.3715693871978964E-2</v>
      </c>
    </row>
    <row r="157" spans="3:11" x14ac:dyDescent="0.25">
      <c r="D157" s="11">
        <v>2021</v>
      </c>
      <c r="E157" s="11" t="s">
        <v>32</v>
      </c>
      <c r="F157" s="11" t="s">
        <v>96</v>
      </c>
      <c r="G157" s="11">
        <v>6.324185032527724E-3</v>
      </c>
      <c r="H157" s="11">
        <v>1.2648370065055448E-2</v>
      </c>
      <c r="I157" s="11">
        <v>1.8972555097583169E-2</v>
      </c>
      <c r="J157" s="11">
        <v>2.5296740130110896E-2</v>
      </c>
      <c r="K157" s="11">
        <v>3.1620925162638619E-2</v>
      </c>
    </row>
    <row r="158" spans="3:11" x14ac:dyDescent="0.25">
      <c r="C158" t="s">
        <v>9</v>
      </c>
      <c r="D158" s="12">
        <v>2021</v>
      </c>
      <c r="E158" s="12" t="s">
        <v>9</v>
      </c>
      <c r="F158" t="s">
        <v>92</v>
      </c>
      <c r="G158">
        <v>0</v>
      </c>
      <c r="H158">
        <v>2.4039081260613512E-3</v>
      </c>
      <c r="I158">
        <v>3.6058621890920264E-3</v>
      </c>
      <c r="J158">
        <v>4.8078162521227024E-3</v>
      </c>
      <c r="K158">
        <v>6.0097703151533776E-3</v>
      </c>
    </row>
    <row r="159" spans="3:11" x14ac:dyDescent="0.25">
      <c r="D159" s="12">
        <v>2021</v>
      </c>
      <c r="E159" s="12" t="s">
        <v>9</v>
      </c>
      <c r="F159" t="s">
        <v>93</v>
      </c>
      <c r="G159">
        <v>2.4039081260613512E-3</v>
      </c>
      <c r="H159">
        <v>4.8078162521227024E-3</v>
      </c>
      <c r="I159">
        <v>7.2117243781840527E-3</v>
      </c>
      <c r="J159">
        <v>9.6156325042454048E-3</v>
      </c>
      <c r="K159">
        <v>1.2019540630306755E-2</v>
      </c>
    </row>
    <row r="160" spans="3:11" x14ac:dyDescent="0.25">
      <c r="D160" s="12">
        <v>2021</v>
      </c>
      <c r="E160" s="12" t="s">
        <v>9</v>
      </c>
      <c r="F160" t="s">
        <v>94</v>
      </c>
      <c r="G160">
        <v>4.8078162521227024E-3</v>
      </c>
      <c r="H160">
        <v>9.6156325042454048E-3</v>
      </c>
      <c r="I160">
        <v>1.4423448756368105E-2</v>
      </c>
      <c r="J160">
        <v>1.923126500849081E-2</v>
      </c>
      <c r="K160">
        <v>2.403908126061351E-2</v>
      </c>
    </row>
    <row r="161" spans="3:11" x14ac:dyDescent="0.25">
      <c r="D161" s="12">
        <v>2021</v>
      </c>
      <c r="E161" s="12" t="s">
        <v>9</v>
      </c>
      <c r="F161" t="s">
        <v>95</v>
      </c>
      <c r="G161">
        <v>7.2117243781840527E-3</v>
      </c>
      <c r="H161">
        <v>1.4423448756368105E-2</v>
      </c>
      <c r="I161">
        <v>2.1635173134552158E-2</v>
      </c>
      <c r="J161">
        <v>2.8846897512736211E-2</v>
      </c>
      <c r="K161">
        <v>3.6058621890920267E-2</v>
      </c>
    </row>
    <row r="162" spans="3:11" x14ac:dyDescent="0.25">
      <c r="D162" s="12">
        <v>2021</v>
      </c>
      <c r="E162" s="12" t="s">
        <v>9</v>
      </c>
      <c r="F162" t="s">
        <v>96</v>
      </c>
      <c r="G162">
        <v>9.6156325042454048E-3</v>
      </c>
      <c r="H162">
        <v>1.923126500849081E-2</v>
      </c>
      <c r="I162">
        <v>2.8846897512736211E-2</v>
      </c>
      <c r="J162">
        <v>3.8462530016981619E-2</v>
      </c>
      <c r="K162">
        <v>4.8078162521227021E-2</v>
      </c>
    </row>
    <row r="163" spans="3:11" x14ac:dyDescent="0.25">
      <c r="C163" t="s">
        <v>10</v>
      </c>
      <c r="D163" s="11">
        <v>2021</v>
      </c>
      <c r="E163" s="11" t="s">
        <v>10</v>
      </c>
      <c r="F163" s="11" t="s">
        <v>92</v>
      </c>
      <c r="G163" s="11">
        <v>0</v>
      </c>
      <c r="H163" s="11">
        <v>2.2053907025235456E-3</v>
      </c>
      <c r="I163" s="11">
        <v>3.3080860537853178E-3</v>
      </c>
      <c r="J163" s="11">
        <v>4.4107814050470913E-3</v>
      </c>
      <c r="K163" s="11">
        <v>5.5134767563088634E-3</v>
      </c>
    </row>
    <row r="164" spans="3:11" x14ac:dyDescent="0.25">
      <c r="D164" s="11">
        <v>2021</v>
      </c>
      <c r="E164" s="11" t="s">
        <v>10</v>
      </c>
      <c r="F164" s="11" t="s">
        <v>93</v>
      </c>
      <c r="G164" s="11">
        <v>2.2053907025235456E-3</v>
      </c>
      <c r="H164" s="11">
        <v>4.4107814050470913E-3</v>
      </c>
      <c r="I164" s="11">
        <v>6.6161721075706356E-3</v>
      </c>
      <c r="J164" s="11">
        <v>8.8215628100941825E-3</v>
      </c>
      <c r="K164" s="11">
        <v>1.1026953512617727E-2</v>
      </c>
    </row>
    <row r="165" spans="3:11" x14ac:dyDescent="0.25">
      <c r="D165" s="11">
        <v>2021</v>
      </c>
      <c r="E165" s="11" t="s">
        <v>10</v>
      </c>
      <c r="F165" s="11" t="s">
        <v>94</v>
      </c>
      <c r="G165" s="11">
        <v>4.4107814050470913E-3</v>
      </c>
      <c r="H165" s="11">
        <v>8.8215628100941825E-3</v>
      </c>
      <c r="I165" s="11">
        <v>1.3232344215141271E-2</v>
      </c>
      <c r="J165" s="11">
        <v>1.7643125620188365E-2</v>
      </c>
      <c r="K165" s="11">
        <v>2.2053907025235454E-2</v>
      </c>
    </row>
    <row r="166" spans="3:11" x14ac:dyDescent="0.25">
      <c r="D166" s="11">
        <v>2021</v>
      </c>
      <c r="E166" s="11" t="s">
        <v>10</v>
      </c>
      <c r="F166" s="11" t="s">
        <v>95</v>
      </c>
      <c r="G166" s="11">
        <v>6.6161721075706356E-3</v>
      </c>
      <c r="H166" s="11">
        <v>1.3232344215141271E-2</v>
      </c>
      <c r="I166" s="11">
        <v>1.9848516322711909E-2</v>
      </c>
      <c r="J166" s="11">
        <v>2.6464688430282542E-2</v>
      </c>
      <c r="K166" s="11">
        <v>3.3080860537853182E-2</v>
      </c>
    </row>
    <row r="167" spans="3:11" x14ac:dyDescent="0.25">
      <c r="D167" s="11">
        <v>2021</v>
      </c>
      <c r="E167" s="11" t="s">
        <v>10</v>
      </c>
      <c r="F167" s="11" t="s">
        <v>96</v>
      </c>
      <c r="G167" s="11">
        <v>8.8215628100941825E-3</v>
      </c>
      <c r="H167" s="11">
        <v>1.7643125620188365E-2</v>
      </c>
      <c r="I167" s="11">
        <v>2.6464688430282542E-2</v>
      </c>
      <c r="J167" s="11">
        <v>3.528625124037673E-2</v>
      </c>
      <c r="K167" s="11">
        <v>4.4107814050470907E-2</v>
      </c>
    </row>
    <row r="168" spans="3:11" x14ac:dyDescent="0.25">
      <c r="C168" t="s">
        <v>11</v>
      </c>
      <c r="D168" s="12">
        <v>2021</v>
      </c>
      <c r="E168" s="12" t="s">
        <v>11</v>
      </c>
      <c r="F168" t="s">
        <v>92</v>
      </c>
      <c r="G168">
        <v>0</v>
      </c>
      <c r="H168">
        <v>2.1426178395636919E-3</v>
      </c>
      <c r="I168">
        <v>3.2139267593455372E-3</v>
      </c>
      <c r="J168">
        <v>4.2852356791273838E-3</v>
      </c>
      <c r="K168">
        <v>5.356544598909229E-3</v>
      </c>
    </row>
    <row r="169" spans="3:11" x14ac:dyDescent="0.25">
      <c r="D169" s="12">
        <v>2021</v>
      </c>
      <c r="E169" s="12" t="s">
        <v>11</v>
      </c>
      <c r="F169" t="s">
        <v>93</v>
      </c>
      <c r="G169">
        <v>2.1426178395636919E-3</v>
      </c>
      <c r="H169">
        <v>4.2852356791273838E-3</v>
      </c>
      <c r="I169">
        <v>6.4278535186910743E-3</v>
      </c>
      <c r="J169">
        <v>8.5704713582547675E-3</v>
      </c>
      <c r="K169">
        <v>1.0713089197818458E-2</v>
      </c>
    </row>
    <row r="170" spans="3:11" x14ac:dyDescent="0.25">
      <c r="D170" s="12">
        <v>2021</v>
      </c>
      <c r="E170" s="12" t="s">
        <v>11</v>
      </c>
      <c r="F170" t="s">
        <v>94</v>
      </c>
      <c r="G170">
        <v>4.2852356791273838E-3</v>
      </c>
      <c r="H170">
        <v>8.5704713582547675E-3</v>
      </c>
      <c r="I170">
        <v>1.2855707037382149E-2</v>
      </c>
      <c r="J170">
        <v>1.7140942716509535E-2</v>
      </c>
      <c r="K170">
        <v>2.1426178395636916E-2</v>
      </c>
    </row>
    <row r="171" spans="3:11" x14ac:dyDescent="0.25">
      <c r="D171" s="12">
        <v>2021</v>
      </c>
      <c r="E171" s="12" t="s">
        <v>11</v>
      </c>
      <c r="F171" t="s">
        <v>95</v>
      </c>
      <c r="G171">
        <v>6.4278535186910743E-3</v>
      </c>
      <c r="H171">
        <v>1.2855707037382149E-2</v>
      </c>
      <c r="I171">
        <v>1.9283560556073224E-2</v>
      </c>
      <c r="J171">
        <v>2.5711414074764297E-2</v>
      </c>
      <c r="K171">
        <v>3.2139267593455374E-2</v>
      </c>
    </row>
    <row r="172" spans="3:11" x14ac:dyDescent="0.25">
      <c r="D172" s="12">
        <v>2021</v>
      </c>
      <c r="E172" s="12" t="s">
        <v>11</v>
      </c>
      <c r="F172" t="s">
        <v>96</v>
      </c>
      <c r="G172">
        <v>8.5704713582547675E-3</v>
      </c>
      <c r="H172">
        <v>1.7140942716509535E-2</v>
      </c>
      <c r="I172">
        <v>2.5711414074764297E-2</v>
      </c>
      <c r="J172">
        <v>3.428188543301907E-2</v>
      </c>
      <c r="K172">
        <v>4.2852356791273832E-2</v>
      </c>
    </row>
    <row r="173" spans="3:11" x14ac:dyDescent="0.25">
      <c r="C173" t="s">
        <v>12</v>
      </c>
      <c r="D173" s="11">
        <v>2021</v>
      </c>
      <c r="E173" s="11" t="s">
        <v>31</v>
      </c>
      <c r="F173" s="11" t="s">
        <v>92</v>
      </c>
      <c r="G173" s="11">
        <v>0</v>
      </c>
      <c r="H173" s="11">
        <v>1.9092554782458076E-3</v>
      </c>
      <c r="I173" s="11">
        <v>2.8638832173687114E-3</v>
      </c>
      <c r="J173" s="11">
        <v>3.8185109564916153E-3</v>
      </c>
      <c r="K173" s="11">
        <v>4.7731386956145188E-3</v>
      </c>
    </row>
    <row r="174" spans="3:11" x14ac:dyDescent="0.25">
      <c r="D174" s="11">
        <v>2021</v>
      </c>
      <c r="E174" s="11" t="s">
        <v>31</v>
      </c>
      <c r="F174" s="11" t="s">
        <v>93</v>
      </c>
      <c r="G174" s="11">
        <v>1.9092554782458076E-3</v>
      </c>
      <c r="H174" s="11">
        <v>3.8185109564916153E-3</v>
      </c>
      <c r="I174" s="11">
        <v>5.7277664347374227E-3</v>
      </c>
      <c r="J174" s="11">
        <v>7.6370219129832306E-3</v>
      </c>
      <c r="K174" s="11">
        <v>9.5462773912290376E-3</v>
      </c>
    </row>
    <row r="175" spans="3:11" x14ac:dyDescent="0.25">
      <c r="D175" s="11">
        <v>2021</v>
      </c>
      <c r="E175" s="11" t="s">
        <v>31</v>
      </c>
      <c r="F175" s="11" t="s">
        <v>94</v>
      </c>
      <c r="G175" s="11">
        <v>3.8185109564916153E-3</v>
      </c>
      <c r="H175" s="11">
        <v>7.6370219129832306E-3</v>
      </c>
      <c r="I175" s="11">
        <v>1.1455532869474845E-2</v>
      </c>
      <c r="J175" s="11">
        <v>1.5274043825966461E-2</v>
      </c>
      <c r="K175" s="11">
        <v>1.9092554782458075E-2</v>
      </c>
    </row>
    <row r="176" spans="3:11" x14ac:dyDescent="0.25">
      <c r="D176" s="11">
        <v>2021</v>
      </c>
      <c r="E176" s="11" t="s">
        <v>31</v>
      </c>
      <c r="F176" s="11" t="s">
        <v>95</v>
      </c>
      <c r="G176" s="11">
        <v>5.7277664347374227E-3</v>
      </c>
      <c r="H176" s="11">
        <v>1.1455532869474845E-2</v>
      </c>
      <c r="I176" s="11">
        <v>1.7183299304212269E-2</v>
      </c>
      <c r="J176" s="11">
        <v>2.2911065738949691E-2</v>
      </c>
      <c r="K176" s="11">
        <v>2.8638832173687113E-2</v>
      </c>
    </row>
    <row r="177" spans="3:11" x14ac:dyDescent="0.25">
      <c r="D177" s="11">
        <v>2021</v>
      </c>
      <c r="E177" s="11" t="s">
        <v>31</v>
      </c>
      <c r="F177" s="11" t="s">
        <v>96</v>
      </c>
      <c r="G177" s="11">
        <v>7.6370219129832306E-3</v>
      </c>
      <c r="H177" s="11">
        <v>1.5274043825966461E-2</v>
      </c>
      <c r="I177" s="11">
        <v>2.2911065738949691E-2</v>
      </c>
      <c r="J177" s="11">
        <v>3.0548087651932922E-2</v>
      </c>
      <c r="K177" s="11">
        <v>3.818510956491615E-2</v>
      </c>
    </row>
    <row r="178" spans="3:11" x14ac:dyDescent="0.25">
      <c r="C178" t="s">
        <v>13</v>
      </c>
      <c r="D178" s="12">
        <v>2021</v>
      </c>
      <c r="E178" s="12" t="s">
        <v>30</v>
      </c>
      <c r="F178" t="s">
        <v>92</v>
      </c>
      <c r="G178">
        <v>0</v>
      </c>
      <c r="H178">
        <v>2.092407026976305E-3</v>
      </c>
      <c r="I178">
        <v>3.1386105404644571E-3</v>
      </c>
      <c r="J178">
        <v>4.18481405395261E-3</v>
      </c>
      <c r="K178">
        <v>5.231017567440762E-3</v>
      </c>
    </row>
    <row r="179" spans="3:11" x14ac:dyDescent="0.25">
      <c r="D179" s="12">
        <v>2021</v>
      </c>
      <c r="E179" s="12" t="s">
        <v>30</v>
      </c>
      <c r="F179" t="s">
        <v>93</v>
      </c>
      <c r="G179">
        <v>2.092407026976305E-3</v>
      </c>
      <c r="H179">
        <v>4.18481405395261E-3</v>
      </c>
      <c r="I179">
        <v>6.2772210809289141E-3</v>
      </c>
      <c r="J179">
        <v>8.36962810790522E-3</v>
      </c>
      <c r="K179">
        <v>1.0462035134881524E-2</v>
      </c>
    </row>
    <row r="180" spans="3:11" x14ac:dyDescent="0.25">
      <c r="D180" s="12">
        <v>2021</v>
      </c>
      <c r="E180" s="12" t="s">
        <v>30</v>
      </c>
      <c r="F180" t="s">
        <v>94</v>
      </c>
      <c r="G180">
        <v>4.18481405395261E-3</v>
      </c>
      <c r="H180">
        <v>8.36962810790522E-3</v>
      </c>
      <c r="I180">
        <v>1.2554442161857828E-2</v>
      </c>
      <c r="J180">
        <v>1.673925621581044E-2</v>
      </c>
      <c r="K180">
        <v>2.0924070269763048E-2</v>
      </c>
    </row>
    <row r="181" spans="3:11" x14ac:dyDescent="0.25">
      <c r="D181" s="12">
        <v>2021</v>
      </c>
      <c r="E181" s="12" t="s">
        <v>30</v>
      </c>
      <c r="F181" t="s">
        <v>95</v>
      </c>
      <c r="G181">
        <v>6.2772210809289141E-3</v>
      </c>
      <c r="H181">
        <v>1.2554442161857828E-2</v>
      </c>
      <c r="I181">
        <v>1.8831663242786744E-2</v>
      </c>
      <c r="J181">
        <v>2.5108884323715656E-2</v>
      </c>
      <c r="K181">
        <v>3.1386105404644572E-2</v>
      </c>
    </row>
    <row r="182" spans="3:11" x14ac:dyDescent="0.25">
      <c r="D182" s="12">
        <v>2021</v>
      </c>
      <c r="E182" s="12" t="s">
        <v>30</v>
      </c>
      <c r="F182" t="s">
        <v>96</v>
      </c>
      <c r="G182">
        <v>8.36962810790522E-3</v>
      </c>
      <c r="H182">
        <v>1.673925621581044E-2</v>
      </c>
      <c r="I182">
        <v>2.5108884323715656E-2</v>
      </c>
      <c r="J182">
        <v>3.347851243162088E-2</v>
      </c>
      <c r="K182">
        <v>4.1848140539526096E-2</v>
      </c>
    </row>
    <row r="183" spans="3:11" x14ac:dyDescent="0.25">
      <c r="C183" t="s">
        <v>2</v>
      </c>
      <c r="D183" s="11">
        <v>2021</v>
      </c>
      <c r="E183" s="11" t="s">
        <v>2</v>
      </c>
      <c r="F183" s="11" t="s">
        <v>92</v>
      </c>
      <c r="G183" s="11">
        <v>0</v>
      </c>
      <c r="H183" s="11">
        <v>2.0668017663521246E-3</v>
      </c>
      <c r="I183" s="11">
        <v>3.1002026495281867E-3</v>
      </c>
      <c r="J183" s="11">
        <v>4.1336035327042492E-3</v>
      </c>
      <c r="K183" s="11">
        <v>5.1670044158803113E-3</v>
      </c>
    </row>
    <row r="184" spans="3:11" x14ac:dyDescent="0.25">
      <c r="D184" s="11">
        <v>2021</v>
      </c>
      <c r="E184" s="11" t="s">
        <v>2</v>
      </c>
      <c r="F184" s="11" t="s">
        <v>93</v>
      </c>
      <c r="G184" s="11">
        <v>2.0668017663521246E-3</v>
      </c>
      <c r="H184" s="11">
        <v>4.1336035327042492E-3</v>
      </c>
      <c r="I184" s="11">
        <v>6.2004052990563734E-3</v>
      </c>
      <c r="J184" s="11">
        <v>8.2672070654084984E-3</v>
      </c>
      <c r="K184" s="11">
        <v>1.0334008831760623E-2</v>
      </c>
    </row>
    <row r="185" spans="3:11" x14ac:dyDescent="0.25">
      <c r="D185" s="11">
        <v>2021</v>
      </c>
      <c r="E185" s="11" t="s">
        <v>2</v>
      </c>
      <c r="F185" s="11" t="s">
        <v>94</v>
      </c>
      <c r="G185" s="11">
        <v>4.1336035327042492E-3</v>
      </c>
      <c r="H185" s="11">
        <v>8.2672070654084984E-3</v>
      </c>
      <c r="I185" s="11">
        <v>1.2400810598112747E-2</v>
      </c>
      <c r="J185" s="11">
        <v>1.6534414130816997E-2</v>
      </c>
      <c r="K185" s="11">
        <v>2.0668017663521245E-2</v>
      </c>
    </row>
    <row r="186" spans="3:11" x14ac:dyDescent="0.25">
      <c r="D186" s="11">
        <v>2021</v>
      </c>
      <c r="E186" s="11" t="s">
        <v>2</v>
      </c>
      <c r="F186" s="11" t="s">
        <v>95</v>
      </c>
      <c r="G186" s="11">
        <v>6.2004052990563734E-3</v>
      </c>
      <c r="H186" s="11">
        <v>1.2400810598112747E-2</v>
      </c>
      <c r="I186" s="11">
        <v>1.8601215897169121E-2</v>
      </c>
      <c r="J186" s="11">
        <v>2.4801621196225494E-2</v>
      </c>
      <c r="K186" s="11">
        <v>3.1002026495281866E-2</v>
      </c>
    </row>
    <row r="187" spans="3:11" x14ac:dyDescent="0.25">
      <c r="D187" s="11">
        <v>2021</v>
      </c>
      <c r="E187" s="11" t="s">
        <v>2</v>
      </c>
      <c r="F187" s="11" t="s">
        <v>96</v>
      </c>
      <c r="G187" s="11">
        <v>8.2672070654084984E-3</v>
      </c>
      <c r="H187" s="11">
        <v>1.6534414130816997E-2</v>
      </c>
      <c r="I187" s="11">
        <v>2.4801621196225494E-2</v>
      </c>
      <c r="J187" s="11">
        <v>3.3068828261633994E-2</v>
      </c>
      <c r="K187" s="11">
        <v>4.133603532704249E-2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88"/>
  <sheetViews>
    <sheetView workbookViewId="0">
      <pane xSplit="8" ySplit="3" topLeftCell="I168" activePane="bottomRight" state="frozen"/>
      <selection pane="topRight" activeCell="I1" sqref="I1"/>
      <selection pane="bottomLeft" activeCell="A4" sqref="A4"/>
      <selection pane="bottomRight" activeCell="N178" sqref="N178"/>
    </sheetView>
  </sheetViews>
  <sheetFormatPr baseColWidth="10" defaultRowHeight="15" x14ac:dyDescent="0.25"/>
  <cols>
    <col min="8" max="8" width="28.85546875" customWidth="1"/>
  </cols>
  <sheetData>
    <row r="3" spans="4:13" x14ac:dyDescent="0.25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25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25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25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25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25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25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25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25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25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25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25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25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25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25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25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25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25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25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25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25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25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25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25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25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25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25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25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25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25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25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25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25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25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25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25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25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25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25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25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25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25">
      <c r="E44" t="s">
        <v>10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25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25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25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25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25">
      <c r="E49" t="s">
        <v>48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25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25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25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25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25">
      <c r="E54" t="s">
        <v>31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25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25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25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25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25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25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25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25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25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25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25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25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25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25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25">
      <c r="E69" t="s">
        <v>49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25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25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25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25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25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25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25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25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25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25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25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25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25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25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25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25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25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25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25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25">
      <c r="E89" s="43" t="s">
        <v>46</v>
      </c>
      <c r="F89" s="43">
        <v>2020</v>
      </c>
      <c r="G89" s="43" t="s">
        <v>7</v>
      </c>
      <c r="H89" s="43" t="s">
        <v>92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25">
      <c r="E90" s="43"/>
      <c r="F90" s="43">
        <v>2020</v>
      </c>
      <c r="G90" s="43" t="s">
        <v>7</v>
      </c>
      <c r="H90" s="43" t="s">
        <v>93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25">
      <c r="E91" s="43"/>
      <c r="F91" s="43">
        <v>2020</v>
      </c>
      <c r="G91" s="43" t="s">
        <v>7</v>
      </c>
      <c r="H91" s="43" t="s">
        <v>94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25">
      <c r="E92" s="43"/>
      <c r="F92" s="43">
        <v>2020</v>
      </c>
      <c r="G92" s="43" t="s">
        <v>7</v>
      </c>
      <c r="H92" s="43" t="s">
        <v>95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25">
      <c r="E93" s="43"/>
      <c r="F93" s="43">
        <v>2020</v>
      </c>
      <c r="G93" s="43" t="s">
        <v>7</v>
      </c>
      <c r="H93" s="43" t="s">
        <v>96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25">
      <c r="E94" t="s">
        <v>32</v>
      </c>
      <c r="F94" s="12">
        <v>2020</v>
      </c>
      <c r="G94" s="12" t="s">
        <v>32</v>
      </c>
      <c r="H94" t="s">
        <v>92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25">
      <c r="F95" s="12">
        <v>2020</v>
      </c>
      <c r="G95" s="12" t="s">
        <v>32</v>
      </c>
      <c r="H95" t="s">
        <v>93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25">
      <c r="F96" s="12">
        <v>2020</v>
      </c>
      <c r="G96" s="12" t="s">
        <v>32</v>
      </c>
      <c r="H96" t="s">
        <v>94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25">
      <c r="F97" s="12">
        <v>2020</v>
      </c>
      <c r="G97" s="12" t="s">
        <v>32</v>
      </c>
      <c r="H97" t="s">
        <v>95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25">
      <c r="F98" s="12">
        <v>2020</v>
      </c>
      <c r="G98" s="12" t="s">
        <v>32</v>
      </c>
      <c r="H98" t="s">
        <v>96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25">
      <c r="E99" s="43" t="s">
        <v>47</v>
      </c>
      <c r="F99" s="43">
        <v>2020</v>
      </c>
      <c r="G99" s="43" t="s">
        <v>9</v>
      </c>
      <c r="H99" s="43" t="s">
        <v>92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25">
      <c r="E100" s="43"/>
      <c r="F100" s="43">
        <v>2020</v>
      </c>
      <c r="G100" s="43" t="s">
        <v>9</v>
      </c>
      <c r="H100" s="43" t="s">
        <v>93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25">
      <c r="E101" s="43"/>
      <c r="F101" s="43">
        <v>2020</v>
      </c>
      <c r="G101" s="43" t="s">
        <v>9</v>
      </c>
      <c r="H101" s="43" t="s">
        <v>94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25">
      <c r="E102" s="43"/>
      <c r="F102" s="43">
        <v>2020</v>
      </c>
      <c r="G102" s="43" t="s">
        <v>9</v>
      </c>
      <c r="H102" s="43" t="s">
        <v>95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25">
      <c r="E103" s="43"/>
      <c r="F103" s="43">
        <v>2020</v>
      </c>
      <c r="G103" s="43" t="s">
        <v>9</v>
      </c>
      <c r="H103" s="43" t="s">
        <v>96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25">
      <c r="E104" t="s">
        <v>10</v>
      </c>
      <c r="F104" s="12">
        <v>2020</v>
      </c>
      <c r="G104" t="s">
        <v>10</v>
      </c>
      <c r="H104" t="s">
        <v>92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25">
      <c r="F105" s="12">
        <v>2020</v>
      </c>
      <c r="G105" t="s">
        <v>10</v>
      </c>
      <c r="H105" t="s">
        <v>93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25">
      <c r="F106" s="12">
        <v>2020</v>
      </c>
      <c r="G106" t="s">
        <v>10</v>
      </c>
      <c r="H106" t="s">
        <v>94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25">
      <c r="F107" s="12">
        <v>2020</v>
      </c>
      <c r="G107" t="s">
        <v>10</v>
      </c>
      <c r="H107" t="s">
        <v>95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25">
      <c r="F108" s="12">
        <v>2020</v>
      </c>
      <c r="G108" t="s">
        <v>10</v>
      </c>
      <c r="H108" t="s">
        <v>96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25">
      <c r="E109" s="43" t="s">
        <v>48</v>
      </c>
      <c r="F109" s="43">
        <v>2020</v>
      </c>
      <c r="G109" s="43" t="s">
        <v>11</v>
      </c>
      <c r="H109" s="43" t="s">
        <v>92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25">
      <c r="E110" s="43"/>
      <c r="F110" s="43">
        <v>2020</v>
      </c>
      <c r="G110" s="43" t="s">
        <v>11</v>
      </c>
      <c r="H110" s="43" t="s">
        <v>93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25">
      <c r="E111" s="43"/>
      <c r="F111" s="43">
        <v>2020</v>
      </c>
      <c r="G111" s="43" t="s">
        <v>11</v>
      </c>
      <c r="H111" s="43" t="s">
        <v>94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25">
      <c r="E112" s="43"/>
      <c r="F112" s="43">
        <v>2020</v>
      </c>
      <c r="G112" s="43" t="s">
        <v>11</v>
      </c>
      <c r="H112" s="43" t="s">
        <v>95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25">
      <c r="E113" s="43"/>
      <c r="F113" s="43">
        <v>2020</v>
      </c>
      <c r="G113" s="43" t="s">
        <v>11</v>
      </c>
      <c r="H113" s="43" t="s">
        <v>96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5:13" x14ac:dyDescent="0.25">
      <c r="E114" t="s">
        <v>31</v>
      </c>
      <c r="F114" s="12">
        <v>2020</v>
      </c>
      <c r="G114" s="12" t="s">
        <v>31</v>
      </c>
      <c r="H114" t="s">
        <v>92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5:13" x14ac:dyDescent="0.25">
      <c r="F115" s="12">
        <v>2020</v>
      </c>
      <c r="G115" s="12" t="s">
        <v>31</v>
      </c>
      <c r="H115" t="s">
        <v>93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5:13" x14ac:dyDescent="0.25">
      <c r="F116" s="12">
        <v>2020</v>
      </c>
      <c r="G116" s="12" t="s">
        <v>31</v>
      </c>
      <c r="H116" t="s">
        <v>94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5:13" x14ac:dyDescent="0.25">
      <c r="F117" s="12">
        <v>2020</v>
      </c>
      <c r="G117" s="12" t="s">
        <v>31</v>
      </c>
      <c r="H117" t="s">
        <v>95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5:13" x14ac:dyDescent="0.25">
      <c r="F118" s="12">
        <v>2020</v>
      </c>
      <c r="G118" s="12" t="s">
        <v>31</v>
      </c>
      <c r="H118" t="s">
        <v>96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5:13" x14ac:dyDescent="0.25">
      <c r="E119" s="43" t="s">
        <v>13</v>
      </c>
      <c r="F119" s="43">
        <v>2020</v>
      </c>
      <c r="G119" s="43" t="s">
        <v>30</v>
      </c>
      <c r="H119" s="43" t="s">
        <v>92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</row>
    <row r="120" spans="5:13" x14ac:dyDescent="0.25">
      <c r="E120" s="43"/>
      <c r="F120" s="43">
        <v>2020</v>
      </c>
      <c r="G120" s="43" t="s">
        <v>30</v>
      </c>
      <c r="H120" s="43" t="s">
        <v>93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</row>
    <row r="121" spans="5:13" x14ac:dyDescent="0.25">
      <c r="E121" s="43"/>
      <c r="F121" s="43">
        <v>2020</v>
      </c>
      <c r="G121" s="43" t="s">
        <v>30</v>
      </c>
      <c r="H121" s="43" t="s">
        <v>94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</row>
    <row r="122" spans="5:13" x14ac:dyDescent="0.25">
      <c r="E122" s="43"/>
      <c r="F122" s="43">
        <v>2020</v>
      </c>
      <c r="G122" s="43" t="s">
        <v>30</v>
      </c>
      <c r="H122" s="43" t="s">
        <v>95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</row>
    <row r="123" spans="5:13" x14ac:dyDescent="0.25">
      <c r="E123" s="43"/>
      <c r="F123" s="43">
        <v>2020</v>
      </c>
      <c r="G123" s="43" t="s">
        <v>30</v>
      </c>
      <c r="H123" s="43" t="s">
        <v>96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</row>
    <row r="124" spans="5:13" x14ac:dyDescent="0.25">
      <c r="E124" t="s">
        <v>2</v>
      </c>
      <c r="F124" s="12">
        <v>2020</v>
      </c>
      <c r="G124" s="12" t="s">
        <v>2</v>
      </c>
      <c r="H124" t="s">
        <v>92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5:13" x14ac:dyDescent="0.25">
      <c r="F125" s="12">
        <v>2020</v>
      </c>
      <c r="G125" s="12" t="s">
        <v>2</v>
      </c>
      <c r="H125" t="s">
        <v>93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5:13" x14ac:dyDescent="0.25">
      <c r="F126" s="12">
        <v>2020</v>
      </c>
      <c r="G126" s="12" t="s">
        <v>2</v>
      </c>
      <c r="H126" t="s">
        <v>94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5:13" x14ac:dyDescent="0.25">
      <c r="F127" s="12">
        <v>2020</v>
      </c>
      <c r="G127" s="12" t="s">
        <v>2</v>
      </c>
      <c r="H127" t="s">
        <v>95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5:13" x14ac:dyDescent="0.25">
      <c r="F128" s="12">
        <v>2020</v>
      </c>
      <c r="G128" s="12" t="s">
        <v>2</v>
      </c>
      <c r="H128" t="s">
        <v>96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5:13" x14ac:dyDescent="0.25">
      <c r="E129" s="43" t="s">
        <v>3</v>
      </c>
      <c r="F129" s="43">
        <v>2020</v>
      </c>
      <c r="G129" s="43" t="s">
        <v>3</v>
      </c>
      <c r="H129" s="43" t="s">
        <v>92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</row>
    <row r="130" spans="5:13" x14ac:dyDescent="0.25">
      <c r="E130" s="43"/>
      <c r="F130" s="43">
        <v>2020</v>
      </c>
      <c r="G130" s="43" t="s">
        <v>3</v>
      </c>
      <c r="H130" s="43" t="s">
        <v>93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</row>
    <row r="131" spans="5:13" x14ac:dyDescent="0.25">
      <c r="E131" s="43"/>
      <c r="F131" s="43">
        <v>2020</v>
      </c>
      <c r="G131" s="43" t="s">
        <v>3</v>
      </c>
      <c r="H131" s="43" t="s">
        <v>94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</row>
    <row r="132" spans="5:13" x14ac:dyDescent="0.25">
      <c r="E132" s="43"/>
      <c r="F132" s="43">
        <v>2020</v>
      </c>
      <c r="G132" s="43" t="s">
        <v>3</v>
      </c>
      <c r="H132" s="43" t="s">
        <v>95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</row>
    <row r="133" spans="5:13" x14ac:dyDescent="0.25">
      <c r="E133" s="43"/>
      <c r="F133" s="43">
        <v>2020</v>
      </c>
      <c r="G133" s="43" t="s">
        <v>3</v>
      </c>
      <c r="H133" s="43" t="s">
        <v>96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</row>
    <row r="134" spans="5:13" x14ac:dyDescent="0.25">
      <c r="E134" t="s">
        <v>4</v>
      </c>
      <c r="F134" s="12">
        <v>2020</v>
      </c>
      <c r="G134" t="s">
        <v>4</v>
      </c>
      <c r="H134" t="s">
        <v>92</v>
      </c>
      <c r="I134">
        <v>0</v>
      </c>
      <c r="J134">
        <v>0</v>
      </c>
      <c r="K134">
        <v>0</v>
      </c>
      <c r="L134">
        <v>0</v>
      </c>
      <c r="M134">
        <v>0</v>
      </c>
    </row>
    <row r="135" spans="5:13" x14ac:dyDescent="0.25">
      <c r="F135" s="12">
        <v>2020</v>
      </c>
      <c r="G135" t="s">
        <v>4</v>
      </c>
      <c r="H135" t="s">
        <v>93</v>
      </c>
      <c r="I135">
        <v>0</v>
      </c>
      <c r="J135">
        <v>0</v>
      </c>
      <c r="K135">
        <v>0</v>
      </c>
      <c r="L135">
        <v>0</v>
      </c>
      <c r="M135">
        <v>0</v>
      </c>
    </row>
    <row r="136" spans="5:13" x14ac:dyDescent="0.25">
      <c r="F136" s="12">
        <v>2020</v>
      </c>
      <c r="G136" t="s">
        <v>4</v>
      </c>
      <c r="H136" t="s">
        <v>94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5:13" x14ac:dyDescent="0.25">
      <c r="F137" s="12">
        <v>2020</v>
      </c>
      <c r="G137" t="s">
        <v>4</v>
      </c>
      <c r="H137" t="s">
        <v>95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5:13" x14ac:dyDescent="0.25">
      <c r="F138" s="12">
        <v>2020</v>
      </c>
      <c r="G138" t="s">
        <v>4</v>
      </c>
      <c r="H138" t="s">
        <v>96</v>
      </c>
      <c r="I138">
        <v>0</v>
      </c>
      <c r="J138">
        <v>0</v>
      </c>
      <c r="K138">
        <v>0</v>
      </c>
      <c r="L138">
        <v>0</v>
      </c>
      <c r="M138">
        <v>0</v>
      </c>
    </row>
    <row r="139" spans="5:13" x14ac:dyDescent="0.25">
      <c r="E139" s="43" t="s">
        <v>5</v>
      </c>
      <c r="F139" s="43">
        <v>2021</v>
      </c>
      <c r="G139" s="43" t="s">
        <v>5</v>
      </c>
      <c r="H139" s="43" t="s">
        <v>92</v>
      </c>
      <c r="I139" s="43">
        <v>0</v>
      </c>
      <c r="J139" s="43">
        <v>1.9958694418458441E-3</v>
      </c>
      <c r="K139" s="43">
        <v>2.993804162768766E-3</v>
      </c>
      <c r="L139" s="43">
        <v>3.9917388836916883E-3</v>
      </c>
      <c r="M139" s="43">
        <v>4.9896736046146101E-3</v>
      </c>
    </row>
    <row r="140" spans="5:13" x14ac:dyDescent="0.25">
      <c r="E140" s="43"/>
      <c r="F140" s="43">
        <v>2021</v>
      </c>
      <c r="G140" s="43" t="s">
        <v>5</v>
      </c>
      <c r="H140" s="43" t="s">
        <v>93</v>
      </c>
      <c r="I140" s="43">
        <v>1.9958694418458441E-3</v>
      </c>
      <c r="J140" s="43">
        <v>3.9917388836916883E-3</v>
      </c>
      <c r="K140" s="43">
        <v>5.987608325537532E-3</v>
      </c>
      <c r="L140" s="43">
        <v>7.9834777673833766E-3</v>
      </c>
      <c r="M140" s="43">
        <v>9.9793472092292203E-3</v>
      </c>
    </row>
    <row r="141" spans="5:13" x14ac:dyDescent="0.25">
      <c r="E141" s="43"/>
      <c r="F141" s="43">
        <v>2021</v>
      </c>
      <c r="G141" s="43" t="s">
        <v>5</v>
      </c>
      <c r="H141" s="43" t="s">
        <v>94</v>
      </c>
      <c r="I141" s="43">
        <v>3.9917388836916883E-3</v>
      </c>
      <c r="J141" s="43">
        <v>7.9834777673833766E-3</v>
      </c>
      <c r="K141" s="43">
        <v>1.1975216651075064E-2</v>
      </c>
      <c r="L141" s="43">
        <v>1.5966955534766753E-2</v>
      </c>
      <c r="M141" s="43">
        <v>1.9958694418458441E-2</v>
      </c>
    </row>
    <row r="142" spans="5:13" x14ac:dyDescent="0.25">
      <c r="E142" s="43"/>
      <c r="F142" s="43">
        <v>2021</v>
      </c>
      <c r="G142" s="43" t="s">
        <v>5</v>
      </c>
      <c r="H142" s="43" t="s">
        <v>95</v>
      </c>
      <c r="I142" s="43">
        <v>5.987608325537532E-3</v>
      </c>
      <c r="J142" s="43">
        <v>1.1975216651075064E-2</v>
      </c>
      <c r="K142" s="43">
        <v>1.7962824976612599E-2</v>
      </c>
      <c r="L142" s="43">
        <v>2.3950433302150128E-2</v>
      </c>
      <c r="M142" s="43">
        <v>2.9938041627687661E-2</v>
      </c>
    </row>
    <row r="143" spans="5:13" x14ac:dyDescent="0.25">
      <c r="E143" s="43"/>
      <c r="F143" s="43">
        <v>2021</v>
      </c>
      <c r="G143" s="43" t="s">
        <v>5</v>
      </c>
      <c r="H143" s="43" t="s">
        <v>96</v>
      </c>
      <c r="I143" s="43">
        <v>7.9834777673833766E-3</v>
      </c>
      <c r="J143" s="43">
        <v>1.5966955534766753E-2</v>
      </c>
      <c r="K143" s="43">
        <v>2.3950433302150128E-2</v>
      </c>
      <c r="L143" s="43">
        <v>3.1933911069533506E-2</v>
      </c>
      <c r="M143" s="43">
        <v>3.9917388836916881E-2</v>
      </c>
    </row>
    <row r="144" spans="5:13" x14ac:dyDescent="0.25">
      <c r="E144" t="s">
        <v>33</v>
      </c>
      <c r="F144" s="12">
        <v>2021</v>
      </c>
      <c r="G144" t="s">
        <v>33</v>
      </c>
      <c r="H144" t="s">
        <v>92</v>
      </c>
      <c r="I144">
        <v>0</v>
      </c>
      <c r="J144">
        <v>1.8351182589745906E-3</v>
      </c>
      <c r="K144">
        <v>2.7526773884618857E-3</v>
      </c>
      <c r="L144">
        <v>3.6702365179491813E-3</v>
      </c>
      <c r="M144">
        <v>4.5877956474364764E-3</v>
      </c>
    </row>
    <row r="145" spans="5:13" x14ac:dyDescent="0.25">
      <c r="F145" s="12">
        <v>2021</v>
      </c>
      <c r="G145" t="s">
        <v>33</v>
      </c>
      <c r="H145" t="s">
        <v>93</v>
      </c>
      <c r="I145">
        <v>1.8351182589745906E-3</v>
      </c>
      <c r="J145">
        <v>3.6702365179491813E-3</v>
      </c>
      <c r="K145">
        <v>5.5053547769237715E-3</v>
      </c>
      <c r="L145">
        <v>7.3404730358983625E-3</v>
      </c>
      <c r="M145">
        <v>9.1755912948729527E-3</v>
      </c>
    </row>
    <row r="146" spans="5:13" x14ac:dyDescent="0.25">
      <c r="F146" s="12">
        <v>2021</v>
      </c>
      <c r="G146" t="s">
        <v>33</v>
      </c>
      <c r="H146" t="s">
        <v>94</v>
      </c>
      <c r="I146">
        <v>3.6702365179491813E-3</v>
      </c>
      <c r="J146">
        <v>7.3404730358983625E-3</v>
      </c>
      <c r="K146">
        <v>1.1010709553847543E-2</v>
      </c>
      <c r="L146">
        <v>1.4680946071796725E-2</v>
      </c>
      <c r="M146">
        <v>1.8351182589745905E-2</v>
      </c>
    </row>
    <row r="147" spans="5:13" x14ac:dyDescent="0.25">
      <c r="F147" s="12">
        <v>2021</v>
      </c>
      <c r="G147" t="s">
        <v>33</v>
      </c>
      <c r="H147" t="s">
        <v>95</v>
      </c>
      <c r="I147">
        <v>5.5053547769237715E-3</v>
      </c>
      <c r="J147">
        <v>1.1010709553847543E-2</v>
      </c>
      <c r="K147">
        <v>1.6516064330771317E-2</v>
      </c>
      <c r="L147">
        <v>2.2021419107695086E-2</v>
      </c>
      <c r="M147">
        <v>2.7526773884618858E-2</v>
      </c>
    </row>
    <row r="148" spans="5:13" x14ac:dyDescent="0.25">
      <c r="F148" s="12">
        <v>2021</v>
      </c>
      <c r="G148" t="s">
        <v>33</v>
      </c>
      <c r="H148" t="s">
        <v>96</v>
      </c>
      <c r="I148">
        <v>7.3404730358983625E-3</v>
      </c>
      <c r="J148">
        <v>1.4680946071796725E-2</v>
      </c>
      <c r="K148">
        <v>2.2021419107695086E-2</v>
      </c>
      <c r="L148">
        <v>2.936189214359345E-2</v>
      </c>
      <c r="M148">
        <v>3.6702365179491811E-2</v>
      </c>
    </row>
    <row r="149" spans="5:13" x14ac:dyDescent="0.25">
      <c r="E149" s="43" t="s">
        <v>7</v>
      </c>
      <c r="F149" s="43">
        <v>2021</v>
      </c>
      <c r="G149" s="43" t="s">
        <v>7</v>
      </c>
      <c r="H149" s="43" t="s">
        <v>92</v>
      </c>
      <c r="I149" s="43">
        <v>0</v>
      </c>
      <c r="J149" s="43">
        <v>1.9810452418338224E-3</v>
      </c>
      <c r="K149" s="43">
        <v>2.9715678627507337E-3</v>
      </c>
      <c r="L149" s="43">
        <v>3.9620904836676447E-3</v>
      </c>
      <c r="M149" s="43">
        <v>4.9526131045845561E-3</v>
      </c>
    </row>
    <row r="150" spans="5:13" x14ac:dyDescent="0.25">
      <c r="E150" s="43"/>
      <c r="F150" s="43">
        <v>2021</v>
      </c>
      <c r="G150" s="43" t="s">
        <v>7</v>
      </c>
      <c r="H150" s="43" t="s">
        <v>93</v>
      </c>
      <c r="I150" s="43">
        <v>1.9810452418338224E-3</v>
      </c>
      <c r="J150" s="43">
        <v>3.9620904836676447E-3</v>
      </c>
      <c r="K150" s="43">
        <v>5.9431357255014675E-3</v>
      </c>
      <c r="L150" s="43">
        <v>7.9241809673352894E-3</v>
      </c>
      <c r="M150" s="43">
        <v>9.9052262091691122E-3</v>
      </c>
    </row>
    <row r="151" spans="5:13" x14ac:dyDescent="0.25">
      <c r="E151" s="43"/>
      <c r="F151" s="43">
        <v>2021</v>
      </c>
      <c r="G151" s="43" t="s">
        <v>7</v>
      </c>
      <c r="H151" s="43" t="s">
        <v>94</v>
      </c>
      <c r="I151" s="43">
        <v>3.9620904836676447E-3</v>
      </c>
      <c r="J151" s="43">
        <v>7.9241809673352894E-3</v>
      </c>
      <c r="K151" s="43">
        <v>1.1886271451002935E-2</v>
      </c>
      <c r="L151" s="43">
        <v>1.5848361934670579E-2</v>
      </c>
      <c r="M151" s="43">
        <v>1.9810452418338224E-2</v>
      </c>
    </row>
    <row r="152" spans="5:13" x14ac:dyDescent="0.25">
      <c r="E152" s="43"/>
      <c r="F152" s="43">
        <v>2021</v>
      </c>
      <c r="G152" s="43" t="s">
        <v>7</v>
      </c>
      <c r="H152" s="43" t="s">
        <v>95</v>
      </c>
      <c r="I152" s="43">
        <v>5.9431357255014675E-3</v>
      </c>
      <c r="J152" s="43">
        <v>1.1886271451002935E-2</v>
      </c>
      <c r="K152" s="43">
        <v>1.7829407176504403E-2</v>
      </c>
      <c r="L152" s="43">
        <v>2.377254290200587E-2</v>
      </c>
      <c r="M152" s="43">
        <v>2.9715678627507337E-2</v>
      </c>
    </row>
    <row r="153" spans="5:13" x14ac:dyDescent="0.25">
      <c r="E153" s="43"/>
      <c r="F153" s="43">
        <v>2021</v>
      </c>
      <c r="G153" s="43" t="s">
        <v>7</v>
      </c>
      <c r="H153" s="43" t="s">
        <v>96</v>
      </c>
      <c r="I153" s="43">
        <v>7.9241809673352894E-3</v>
      </c>
      <c r="J153" s="43">
        <v>1.5848361934670579E-2</v>
      </c>
      <c r="K153" s="43">
        <v>2.377254290200587E-2</v>
      </c>
      <c r="L153" s="43">
        <v>3.1696723869341158E-2</v>
      </c>
      <c r="M153" s="43">
        <v>3.9620904836676449E-2</v>
      </c>
    </row>
    <row r="154" spans="5:13" x14ac:dyDescent="0.25">
      <c r="E154" t="s">
        <v>32</v>
      </c>
      <c r="F154" s="12">
        <v>2021</v>
      </c>
      <c r="G154" t="s">
        <v>32</v>
      </c>
      <c r="H154" t="s">
        <v>92</v>
      </c>
      <c r="I154">
        <v>0</v>
      </c>
      <c r="J154">
        <v>1.5256844186509291E-3</v>
      </c>
      <c r="K154">
        <v>2.2885266279763935E-3</v>
      </c>
      <c r="L154">
        <v>3.0513688373018581E-3</v>
      </c>
      <c r="M154">
        <v>3.8142110466273223E-3</v>
      </c>
    </row>
    <row r="155" spans="5:13" x14ac:dyDescent="0.25">
      <c r="F155" s="12">
        <v>2021</v>
      </c>
      <c r="G155" t="s">
        <v>32</v>
      </c>
      <c r="H155" t="s">
        <v>93</v>
      </c>
      <c r="I155">
        <v>1.5256844186509291E-3</v>
      </c>
      <c r="J155">
        <v>3.0513688373018581E-3</v>
      </c>
      <c r="K155">
        <v>4.5770532559527869E-3</v>
      </c>
      <c r="L155">
        <v>6.1027376746037162E-3</v>
      </c>
      <c r="M155">
        <v>7.6284220932546446E-3</v>
      </c>
    </row>
    <row r="156" spans="5:13" x14ac:dyDescent="0.25">
      <c r="F156" s="12">
        <v>2021</v>
      </c>
      <c r="G156" t="s">
        <v>32</v>
      </c>
      <c r="H156" t="s">
        <v>94</v>
      </c>
      <c r="I156">
        <v>3.0513688373018581E-3</v>
      </c>
      <c r="J156">
        <v>6.1027376746037162E-3</v>
      </c>
      <c r="K156">
        <v>9.1541065119055739E-3</v>
      </c>
      <c r="L156">
        <v>1.2205475349207432E-2</v>
      </c>
      <c r="M156">
        <v>1.5256844186509289E-2</v>
      </c>
    </row>
    <row r="157" spans="5:13" x14ac:dyDescent="0.25">
      <c r="F157" s="12">
        <v>2021</v>
      </c>
      <c r="G157" t="s">
        <v>32</v>
      </c>
      <c r="H157" t="s">
        <v>95</v>
      </c>
      <c r="I157">
        <v>4.5770532559527869E-3</v>
      </c>
      <c r="J157">
        <v>9.1541065119055739E-3</v>
      </c>
      <c r="K157">
        <v>1.373115976785836E-2</v>
      </c>
      <c r="L157">
        <v>1.8308213023811148E-2</v>
      </c>
      <c r="M157">
        <v>2.2885266279763936E-2</v>
      </c>
    </row>
    <row r="158" spans="5:13" x14ac:dyDescent="0.25">
      <c r="F158" s="12">
        <v>2021</v>
      </c>
      <c r="G158" t="s">
        <v>32</v>
      </c>
      <c r="H158" t="s">
        <v>96</v>
      </c>
      <c r="I158">
        <v>6.1027376746037162E-3</v>
      </c>
      <c r="J158">
        <v>1.2205475349207432E-2</v>
      </c>
      <c r="K158">
        <v>1.8308213023811148E-2</v>
      </c>
      <c r="L158">
        <v>2.4410950698414865E-2</v>
      </c>
      <c r="M158">
        <v>3.0513688373018578E-2</v>
      </c>
    </row>
    <row r="159" spans="5:13" x14ac:dyDescent="0.25">
      <c r="E159" s="43" t="s">
        <v>47</v>
      </c>
      <c r="F159" s="43">
        <v>2021</v>
      </c>
      <c r="G159" s="43" t="s">
        <v>9</v>
      </c>
      <c r="H159" s="43" t="s">
        <v>92</v>
      </c>
      <c r="I159" s="43">
        <v>0</v>
      </c>
      <c r="J159" s="43">
        <v>2.1755686722060808E-3</v>
      </c>
      <c r="K159" s="43">
        <v>3.2633530083091208E-3</v>
      </c>
      <c r="L159" s="43">
        <v>4.3511373444121617E-3</v>
      </c>
      <c r="M159" s="43">
        <v>5.4389216805152017E-3</v>
      </c>
    </row>
    <row r="160" spans="5:13" x14ac:dyDescent="0.25">
      <c r="E160" s="43"/>
      <c r="F160" s="43">
        <v>2021</v>
      </c>
      <c r="G160" s="43" t="s">
        <v>9</v>
      </c>
      <c r="H160" s="43" t="s">
        <v>93</v>
      </c>
      <c r="I160" s="43">
        <v>2.1755686722060808E-3</v>
      </c>
      <c r="J160" s="43">
        <v>4.3511373444121617E-3</v>
      </c>
      <c r="K160" s="43">
        <v>6.5267060166182417E-3</v>
      </c>
      <c r="L160" s="43">
        <v>8.7022746888243234E-3</v>
      </c>
      <c r="M160" s="43">
        <v>1.0877843361030403E-2</v>
      </c>
    </row>
    <row r="161" spans="5:13" x14ac:dyDescent="0.25">
      <c r="E161" s="43"/>
      <c r="F161" s="43">
        <v>2021</v>
      </c>
      <c r="G161" s="43" t="s">
        <v>9</v>
      </c>
      <c r="H161" s="43" t="s">
        <v>94</v>
      </c>
      <c r="I161" s="43">
        <v>4.3511373444121617E-3</v>
      </c>
      <c r="J161" s="43">
        <v>8.7022746888243234E-3</v>
      </c>
      <c r="K161" s="43">
        <v>1.3053412033236483E-2</v>
      </c>
      <c r="L161" s="43">
        <v>1.7404549377648647E-2</v>
      </c>
      <c r="M161" s="43">
        <v>2.1755686722060807E-2</v>
      </c>
    </row>
    <row r="162" spans="5:13" x14ac:dyDescent="0.25">
      <c r="E162" s="43"/>
      <c r="F162" s="43">
        <v>2021</v>
      </c>
      <c r="G162" s="43" t="s">
        <v>9</v>
      </c>
      <c r="H162" s="43" t="s">
        <v>95</v>
      </c>
      <c r="I162" s="43">
        <v>6.5267060166182417E-3</v>
      </c>
      <c r="J162" s="43">
        <v>1.3053412033236483E-2</v>
      </c>
      <c r="K162" s="43">
        <v>1.9580118049854725E-2</v>
      </c>
      <c r="L162" s="43">
        <v>2.6106824066472967E-2</v>
      </c>
      <c r="M162" s="43">
        <v>3.2633530083091208E-2</v>
      </c>
    </row>
    <row r="163" spans="5:13" x14ac:dyDescent="0.25">
      <c r="E163" s="43"/>
      <c r="F163" s="43">
        <v>2021</v>
      </c>
      <c r="G163" s="43" t="s">
        <v>9</v>
      </c>
      <c r="H163" s="43" t="s">
        <v>96</v>
      </c>
      <c r="I163" s="43">
        <v>8.7022746888243234E-3</v>
      </c>
      <c r="J163" s="43">
        <v>1.7404549377648647E-2</v>
      </c>
      <c r="K163" s="43">
        <v>2.6106824066472967E-2</v>
      </c>
      <c r="L163" s="43">
        <v>3.4809098755297294E-2</v>
      </c>
      <c r="M163" s="43">
        <v>4.3511373444121614E-2</v>
      </c>
    </row>
    <row r="164" spans="5:13" x14ac:dyDescent="0.25">
      <c r="E164" t="s">
        <v>10</v>
      </c>
      <c r="F164" s="12">
        <v>2021</v>
      </c>
      <c r="G164" t="s">
        <v>10</v>
      </c>
      <c r="H164" t="s">
        <v>92</v>
      </c>
      <c r="I164">
        <v>0</v>
      </c>
      <c r="J164">
        <v>2.0505554347164576E-3</v>
      </c>
      <c r="K164">
        <v>3.0758331520746867E-3</v>
      </c>
      <c r="L164">
        <v>4.1011108694329152E-3</v>
      </c>
      <c r="M164">
        <v>5.1263885867911443E-3</v>
      </c>
    </row>
    <row r="165" spans="5:13" x14ac:dyDescent="0.25">
      <c r="F165" s="12">
        <v>2021</v>
      </c>
      <c r="G165" t="s">
        <v>10</v>
      </c>
      <c r="H165" t="s">
        <v>93</v>
      </c>
      <c r="I165">
        <v>2.0505554347164576E-3</v>
      </c>
      <c r="J165">
        <v>4.1011108694329152E-3</v>
      </c>
      <c r="K165">
        <v>6.1516663041493733E-3</v>
      </c>
      <c r="L165">
        <v>8.2022217388658305E-3</v>
      </c>
      <c r="M165">
        <v>1.0252777173582289E-2</v>
      </c>
    </row>
    <row r="166" spans="5:13" x14ac:dyDescent="0.25">
      <c r="F166" s="12">
        <v>2021</v>
      </c>
      <c r="G166" t="s">
        <v>10</v>
      </c>
      <c r="H166" t="s">
        <v>94</v>
      </c>
      <c r="I166">
        <v>4.1011108694329152E-3</v>
      </c>
      <c r="J166">
        <v>8.2022217388658305E-3</v>
      </c>
      <c r="K166">
        <v>1.2303332608298747E-2</v>
      </c>
      <c r="L166">
        <v>1.6404443477731661E-2</v>
      </c>
      <c r="M166">
        <v>2.0505554347164577E-2</v>
      </c>
    </row>
    <row r="167" spans="5:13" x14ac:dyDescent="0.25">
      <c r="F167" s="12">
        <v>2021</v>
      </c>
      <c r="G167" t="s">
        <v>10</v>
      </c>
      <c r="H167" t="s">
        <v>95</v>
      </c>
      <c r="I167">
        <v>6.1516663041493733E-3</v>
      </c>
      <c r="J167">
        <v>1.2303332608298747E-2</v>
      </c>
      <c r="K167">
        <v>1.8454998912448121E-2</v>
      </c>
      <c r="L167">
        <v>2.4606665216597493E-2</v>
      </c>
      <c r="M167">
        <v>3.0758331520746866E-2</v>
      </c>
    </row>
    <row r="168" spans="5:13" x14ac:dyDescent="0.25">
      <c r="F168" s="12">
        <v>2021</v>
      </c>
      <c r="G168" t="s">
        <v>10</v>
      </c>
      <c r="H168" t="s">
        <v>96</v>
      </c>
      <c r="I168">
        <v>8.2022217388658305E-3</v>
      </c>
      <c r="J168">
        <v>1.6404443477731661E-2</v>
      </c>
      <c r="K168">
        <v>2.4606665216597493E-2</v>
      </c>
      <c r="L168">
        <v>3.2808886955463322E-2</v>
      </c>
      <c r="M168">
        <v>4.1011108694329154E-2</v>
      </c>
    </row>
    <row r="169" spans="5:13" x14ac:dyDescent="0.25">
      <c r="E169" s="43" t="s">
        <v>48</v>
      </c>
      <c r="F169" s="43">
        <v>2021</v>
      </c>
      <c r="G169" s="43" t="s">
        <v>11</v>
      </c>
      <c r="H169" s="43" t="s">
        <v>92</v>
      </c>
      <c r="I169" s="43">
        <v>0</v>
      </c>
      <c r="J169" s="43">
        <v>2.1028766498513546E-3</v>
      </c>
      <c r="K169" s="43">
        <v>3.1543149747770313E-3</v>
      </c>
      <c r="L169" s="43">
        <v>4.2057532997027093E-3</v>
      </c>
      <c r="M169" s="43">
        <v>5.2571916246283859E-3</v>
      </c>
    </row>
    <row r="170" spans="5:13" x14ac:dyDescent="0.25">
      <c r="E170" s="43"/>
      <c r="F170" s="43">
        <v>2021</v>
      </c>
      <c r="G170" s="43" t="s">
        <v>11</v>
      </c>
      <c r="H170" s="43" t="s">
        <v>93</v>
      </c>
      <c r="I170" s="43">
        <v>2.1028766498513546E-3</v>
      </c>
      <c r="J170" s="43">
        <v>4.2057532997027093E-3</v>
      </c>
      <c r="K170" s="43">
        <v>6.3086299495540626E-3</v>
      </c>
      <c r="L170" s="43">
        <v>8.4115065994054185E-3</v>
      </c>
      <c r="M170" s="43">
        <v>1.0514383249256772E-2</v>
      </c>
    </row>
    <row r="171" spans="5:13" x14ac:dyDescent="0.25">
      <c r="E171" s="43"/>
      <c r="F171" s="43">
        <v>2021</v>
      </c>
      <c r="G171" s="43" t="s">
        <v>11</v>
      </c>
      <c r="H171" s="43" t="s">
        <v>94</v>
      </c>
      <c r="I171" s="43">
        <v>4.2057532997027093E-3</v>
      </c>
      <c r="J171" s="43">
        <v>8.4115065994054185E-3</v>
      </c>
      <c r="K171" s="43">
        <v>1.2617259899108125E-2</v>
      </c>
      <c r="L171" s="43">
        <v>1.6823013198810837E-2</v>
      </c>
      <c r="M171" s="43">
        <v>2.1028766498513544E-2</v>
      </c>
    </row>
    <row r="172" spans="5:13" x14ac:dyDescent="0.25">
      <c r="E172" s="43"/>
      <c r="F172" s="43">
        <v>2021</v>
      </c>
      <c r="G172" s="43" t="s">
        <v>11</v>
      </c>
      <c r="H172" s="43" t="s">
        <v>95</v>
      </c>
      <c r="I172" s="43">
        <v>6.3086299495540626E-3</v>
      </c>
      <c r="J172" s="43">
        <v>1.2617259899108125E-2</v>
      </c>
      <c r="K172" s="43">
        <v>1.892588984866219E-2</v>
      </c>
      <c r="L172" s="43">
        <v>2.523451979821625E-2</v>
      </c>
      <c r="M172" s="43">
        <v>3.1543149747770317E-2</v>
      </c>
    </row>
    <row r="173" spans="5:13" x14ac:dyDescent="0.25">
      <c r="E173" s="43"/>
      <c r="F173" s="43">
        <v>2021</v>
      </c>
      <c r="G173" s="43" t="s">
        <v>11</v>
      </c>
      <c r="H173" s="43" t="s">
        <v>96</v>
      </c>
      <c r="I173" s="43">
        <v>8.4115065994054185E-3</v>
      </c>
      <c r="J173" s="43">
        <v>1.6823013198810837E-2</v>
      </c>
      <c r="K173" s="43">
        <v>2.523451979821625E-2</v>
      </c>
      <c r="L173" s="43">
        <v>3.3646026397621674E-2</v>
      </c>
      <c r="M173" s="43">
        <v>4.2057532997027088E-2</v>
      </c>
    </row>
    <row r="174" spans="5:13" x14ac:dyDescent="0.25">
      <c r="E174" t="s">
        <v>31</v>
      </c>
      <c r="F174" s="12">
        <v>2021</v>
      </c>
      <c r="G174" t="s">
        <v>31</v>
      </c>
      <c r="H174" t="s">
        <v>92</v>
      </c>
      <c r="I174">
        <v>0</v>
      </c>
      <c r="J174">
        <v>2.0159942536669669E-3</v>
      </c>
      <c r="K174">
        <v>3.0239913805004499E-3</v>
      </c>
      <c r="L174">
        <v>4.0319885073339338E-3</v>
      </c>
      <c r="M174">
        <v>5.0399856341674168E-3</v>
      </c>
    </row>
    <row r="175" spans="5:13" x14ac:dyDescent="0.25">
      <c r="F175" s="12">
        <v>2021</v>
      </c>
      <c r="G175" t="s">
        <v>31</v>
      </c>
      <c r="H175" t="s">
        <v>93</v>
      </c>
      <c r="I175">
        <v>2.0159942536669669E-3</v>
      </c>
      <c r="J175">
        <v>4.0319885073339338E-3</v>
      </c>
      <c r="K175">
        <v>6.0479827610008998E-3</v>
      </c>
      <c r="L175">
        <v>8.0639770146678676E-3</v>
      </c>
      <c r="M175">
        <v>1.0079971268334834E-2</v>
      </c>
    </row>
    <row r="176" spans="5:13" x14ac:dyDescent="0.25">
      <c r="F176" s="12">
        <v>2021</v>
      </c>
      <c r="G176" t="s">
        <v>31</v>
      </c>
      <c r="H176" t="s">
        <v>94</v>
      </c>
      <c r="I176">
        <v>4.0319885073339338E-3</v>
      </c>
      <c r="J176">
        <v>8.0639770146678676E-3</v>
      </c>
      <c r="K176">
        <v>1.20959655220018E-2</v>
      </c>
      <c r="L176">
        <v>1.6127954029335735E-2</v>
      </c>
      <c r="M176">
        <v>2.0159942536669667E-2</v>
      </c>
    </row>
    <row r="177" spans="5:13" x14ac:dyDescent="0.25">
      <c r="F177" s="12">
        <v>2021</v>
      </c>
      <c r="G177" t="s">
        <v>31</v>
      </c>
      <c r="H177" t="s">
        <v>95</v>
      </c>
      <c r="I177">
        <v>6.0479827610008998E-3</v>
      </c>
      <c r="J177">
        <v>1.20959655220018E-2</v>
      </c>
      <c r="K177">
        <v>1.8143948283002701E-2</v>
      </c>
      <c r="L177">
        <v>2.4191931044003599E-2</v>
      </c>
      <c r="M177">
        <v>3.0239913805004501E-2</v>
      </c>
    </row>
    <row r="178" spans="5:13" x14ac:dyDescent="0.25">
      <c r="F178" s="12">
        <v>2021</v>
      </c>
      <c r="G178" t="s">
        <v>31</v>
      </c>
      <c r="H178" t="s">
        <v>96</v>
      </c>
      <c r="I178">
        <v>8.0639770146678676E-3</v>
      </c>
      <c r="J178">
        <v>1.6127954029335735E-2</v>
      </c>
      <c r="K178">
        <v>2.4191931044003599E-2</v>
      </c>
      <c r="L178">
        <v>3.225590805867147E-2</v>
      </c>
      <c r="M178">
        <v>4.0319885073339334E-2</v>
      </c>
    </row>
    <row r="179" spans="5:13" x14ac:dyDescent="0.25">
      <c r="E179" s="43" t="s">
        <v>13</v>
      </c>
      <c r="F179" s="43">
        <v>2021</v>
      </c>
      <c r="G179" s="43" t="s">
        <v>30</v>
      </c>
      <c r="H179" s="43" t="s">
        <v>92</v>
      </c>
      <c r="I179" s="43">
        <v>0</v>
      </c>
      <c r="J179" s="43">
        <v>2.0731195319794097E-3</v>
      </c>
      <c r="K179" s="43">
        <v>3.109679297969114E-3</v>
      </c>
      <c r="L179" s="43">
        <v>4.1462390639588195E-3</v>
      </c>
      <c r="M179" s="43">
        <v>5.1827988299485237E-3</v>
      </c>
    </row>
    <row r="180" spans="5:13" x14ac:dyDescent="0.25">
      <c r="E180" s="43"/>
      <c r="F180" s="43">
        <v>2021</v>
      </c>
      <c r="G180" s="43" t="s">
        <v>30</v>
      </c>
      <c r="H180" s="43" t="s">
        <v>93</v>
      </c>
      <c r="I180" s="43">
        <v>2.0731195319794097E-3</v>
      </c>
      <c r="J180" s="43">
        <v>4.1462390639588195E-3</v>
      </c>
      <c r="K180" s="43">
        <v>6.2193585959382279E-3</v>
      </c>
      <c r="L180" s="43">
        <v>8.292478127917639E-3</v>
      </c>
      <c r="M180" s="43">
        <v>1.0365597659897047E-2</v>
      </c>
    </row>
    <row r="181" spans="5:13" x14ac:dyDescent="0.25">
      <c r="E181" s="43"/>
      <c r="F181" s="43">
        <v>2021</v>
      </c>
      <c r="G181" s="43" t="s">
        <v>30</v>
      </c>
      <c r="H181" s="43" t="s">
        <v>94</v>
      </c>
      <c r="I181" s="43">
        <v>4.1462390639588195E-3</v>
      </c>
      <c r="J181" s="43">
        <v>8.292478127917639E-3</v>
      </c>
      <c r="K181" s="43">
        <v>1.2438717191876456E-2</v>
      </c>
      <c r="L181" s="43">
        <v>1.6584956255835278E-2</v>
      </c>
      <c r="M181" s="43">
        <v>2.0731195319794095E-2</v>
      </c>
    </row>
    <row r="182" spans="5:13" x14ac:dyDescent="0.25">
      <c r="E182" s="43"/>
      <c r="F182" s="43">
        <v>2021</v>
      </c>
      <c r="G182" s="43" t="s">
        <v>30</v>
      </c>
      <c r="H182" s="43" t="s">
        <v>95</v>
      </c>
      <c r="I182" s="43">
        <v>6.2193585959382279E-3</v>
      </c>
      <c r="J182" s="43">
        <v>1.2438717191876456E-2</v>
      </c>
      <c r="K182" s="43">
        <v>1.8658075787814685E-2</v>
      </c>
      <c r="L182" s="43">
        <v>2.4877434383752912E-2</v>
      </c>
      <c r="M182" s="43">
        <v>3.1096792979691142E-2</v>
      </c>
    </row>
    <row r="183" spans="5:13" x14ac:dyDescent="0.25">
      <c r="E183" s="43"/>
      <c r="F183" s="43">
        <v>2021</v>
      </c>
      <c r="G183" s="43" t="s">
        <v>30</v>
      </c>
      <c r="H183" s="43" t="s">
        <v>96</v>
      </c>
      <c r="I183" s="43">
        <v>8.292478127917639E-3</v>
      </c>
      <c r="J183" s="43">
        <v>1.6584956255835278E-2</v>
      </c>
      <c r="K183" s="43">
        <v>2.4877434383752912E-2</v>
      </c>
      <c r="L183" s="43">
        <v>3.3169912511670556E-2</v>
      </c>
      <c r="M183" s="43">
        <v>4.146239063958819E-2</v>
      </c>
    </row>
    <row r="184" spans="5:13" x14ac:dyDescent="0.25">
      <c r="E184" t="s">
        <v>2</v>
      </c>
      <c r="F184" s="12">
        <v>2021</v>
      </c>
      <c r="G184" s="12" t="s">
        <v>2</v>
      </c>
      <c r="H184" t="s">
        <v>92</v>
      </c>
      <c r="I184">
        <v>0</v>
      </c>
      <c r="J184">
        <v>2.0273426432019502E-3</v>
      </c>
      <c r="K184">
        <v>3.041013964802925E-3</v>
      </c>
      <c r="L184">
        <v>4.0546852864039003E-3</v>
      </c>
      <c r="M184">
        <v>5.0683566080048752E-3</v>
      </c>
    </row>
    <row r="185" spans="5:13" x14ac:dyDescent="0.25">
      <c r="F185" s="12">
        <v>2021</v>
      </c>
      <c r="G185" s="12" t="s">
        <v>2</v>
      </c>
      <c r="H185" t="s">
        <v>93</v>
      </c>
      <c r="I185">
        <v>2.0273426432019502E-3</v>
      </c>
      <c r="J185">
        <v>4.0546852864039003E-3</v>
      </c>
      <c r="K185">
        <v>6.08202792960585E-3</v>
      </c>
      <c r="L185">
        <v>8.1093705728078006E-3</v>
      </c>
      <c r="M185">
        <v>1.013671321600975E-2</v>
      </c>
    </row>
    <row r="186" spans="5:13" x14ac:dyDescent="0.25">
      <c r="F186" s="12">
        <v>2021</v>
      </c>
      <c r="G186" s="12" t="s">
        <v>2</v>
      </c>
      <c r="H186" t="s">
        <v>94</v>
      </c>
      <c r="I186">
        <v>4.0546852864039003E-3</v>
      </c>
      <c r="J186">
        <v>8.1093705728078006E-3</v>
      </c>
      <c r="K186">
        <v>1.21640558592117E-2</v>
      </c>
      <c r="L186">
        <v>1.6218741145615601E-2</v>
      </c>
      <c r="M186">
        <v>2.0273426432019501E-2</v>
      </c>
    </row>
    <row r="187" spans="5:13" x14ac:dyDescent="0.25">
      <c r="F187" s="12">
        <v>2021</v>
      </c>
      <c r="G187" s="12" t="s">
        <v>2</v>
      </c>
      <c r="H187" t="s">
        <v>95</v>
      </c>
      <c r="I187">
        <v>6.08202792960585E-3</v>
      </c>
      <c r="J187">
        <v>1.21640558592117E-2</v>
      </c>
      <c r="K187">
        <v>1.8246083788817553E-2</v>
      </c>
      <c r="L187">
        <v>2.43281117184234E-2</v>
      </c>
      <c r="M187">
        <v>3.0410139648029251E-2</v>
      </c>
    </row>
    <row r="188" spans="5:13" x14ac:dyDescent="0.25">
      <c r="F188" s="12">
        <v>2021</v>
      </c>
      <c r="G188" s="12" t="s">
        <v>2</v>
      </c>
      <c r="H188" t="s">
        <v>96</v>
      </c>
      <c r="I188">
        <v>8.1093705728078006E-3</v>
      </c>
      <c r="J188">
        <v>1.6218741145615601E-2</v>
      </c>
      <c r="K188">
        <v>2.43281117184234E-2</v>
      </c>
      <c r="L188">
        <v>3.2437482291231202E-2</v>
      </c>
      <c r="M188">
        <v>4.0546852864039001E-2</v>
      </c>
    </row>
  </sheetData>
  <autoFilter ref="E3:M1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Marcela Rosero</cp:lastModifiedBy>
  <cp:lastPrinted>2019-11-20T15:39:13Z</cp:lastPrinted>
  <dcterms:created xsi:type="dcterms:W3CDTF">2019-11-19T17:26:51Z</dcterms:created>
  <dcterms:modified xsi:type="dcterms:W3CDTF">2021-10-20T21:23:00Z</dcterms:modified>
</cp:coreProperties>
</file>