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JUNIO\"/>
    </mc:Choice>
  </mc:AlternateContent>
  <bookViews>
    <workbookView xWindow="0" yWindow="0" windowWidth="23040" windowHeight="8808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2" l="1"/>
  <c r="P15" i="2"/>
  <c r="P16" i="10" l="1"/>
  <c r="P15" i="10" l="1"/>
  <c r="P14" i="2" l="1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fecha de consulta: 19 de febrero de 2021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datos consultados al 22-mar-2021</t>
        </r>
      </text>
    </comment>
  </commentList>
</comments>
</file>

<file path=xl/sharedStrings.xml><?xml version="1.0" encoding="utf-8"?>
<sst xmlns="http://schemas.openxmlformats.org/spreadsheetml/2006/main" count="55" uniqueCount="39">
  <si>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</si>
  <si>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</si>
  <si>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</si>
  <si>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</si>
  <si>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</si>
  <si>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</si>
  <si>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</si>
  <si>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</si>
  <si>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</si>
  <si>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</si>
  <si>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</si>
  <si>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</si>
  <si>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</si>
  <si>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</si>
  <si>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</si>
  <si>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</si>
  <si>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</si>
  <si>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</si>
  <si>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</si>
  <si>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</si>
  <si>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</si>
  <si>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</si>
  <si>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</si>
  <si>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</si>
  <si>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</si>
  <si>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</si>
  <si>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</si>
  <si>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</si>
  <si>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</si>
  <si>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</si>
  <si>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</si>
  <si>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</si>
  <si>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</si>
  <si>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</si>
  <si>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</si>
  <si>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</si>
  <si>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t>Al 31 de mayo de 2021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</si>
  <si>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2021)</t>
    </r>
  </si>
  <si>
    <t>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</si>
</sst>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10" fontId="0" fillId="2" borderId="1" xfId="2" applyNumberFormat="1" applyFont="1" applyFill="1" applyBorder="1"/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0" fontId="2" fillId="4" borderId="1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  <xf numFmtId="165" fontId="11" fillId="2" borderId="0" xfId="0" applyNumberFormat="1" applyFont="1" applyFill="1" applyAlignment="1">
      <alignment horizontal="left" vertical="center" wrapText="1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C15" sqref="C15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48" t="s">
        <v>37</v>
      </c>
      <c r="H2" s="48"/>
    </row>
    <row r="3" spans="2:8" x14ac:dyDescent="0.3">
      <c r="G3" s="48"/>
      <c r="H3" s="48"/>
    </row>
    <row r="4" spans="2:8" x14ac:dyDescent="0.3">
      <c r="G4" s="48"/>
      <c r="H4" s="48"/>
    </row>
    <row r="5" spans="2:8" x14ac:dyDescent="0.3">
      <c r="G5" s="48"/>
      <c r="H5" s="48"/>
    </row>
    <row r="6" spans="2:8" x14ac:dyDescent="0.3">
      <c r="G6" s="48"/>
      <c r="H6" s="48"/>
    </row>
    <row r="8" spans="2:8" ht="18" x14ac:dyDescent="0.35">
      <c r="B8" s="49" t="s">
        <v>30</v>
      </c>
      <c r="C8" s="49"/>
      <c r="D8" s="49"/>
      <c r="E8" s="49"/>
      <c r="F8" s="49"/>
      <c r="G8" s="49"/>
      <c r="H8" s="49"/>
    </row>
    <row r="10" spans="2:8" x14ac:dyDescent="0.3">
      <c r="B10" s="11" t="s">
        <v>20</v>
      </c>
      <c r="C10" s="50" t="s">
        <v>29</v>
      </c>
      <c r="D10" s="51"/>
      <c r="E10" s="51"/>
      <c r="F10" s="51"/>
      <c r="G10" s="51"/>
      <c r="H10" s="52"/>
    </row>
    <row r="11" spans="2:8" x14ac:dyDescent="0.3">
      <c r="B11" s="27" t="s">
        <v>21</v>
      </c>
      <c r="C11" s="53" t="s">
        <v>0</v>
      </c>
      <c r="D11" s="53"/>
      <c r="E11" s="53"/>
      <c r="F11" s="53"/>
      <c r="G11" s="53"/>
      <c r="H11" s="53"/>
    </row>
    <row r="12" spans="2:8" x14ac:dyDescent="0.3">
      <c r="B12" s="28" t="s">
        <v>22</v>
      </c>
      <c r="C12" s="53" t="s">
        <v>28</v>
      </c>
      <c r="D12" s="53"/>
      <c r="E12" s="53"/>
      <c r="F12" s="53"/>
      <c r="G12" s="53"/>
      <c r="H12" s="53"/>
    </row>
    <row r="14" spans="2:8" x14ac:dyDescent="0.3">
      <c r="B14" s="25"/>
    </row>
    <row r="15" spans="2:8" x14ac:dyDescent="0.3">
      <c r="B15" s="24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6"/>
  <sheetViews>
    <sheetView zoomScale="90" zoomScaleNormal="90" workbookViewId="0">
      <selection activeCell="G26" sqref="G26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5" width="12.33203125" style="1" bestFit="1" customWidth="1"/>
    <col min="6" max="6" width="12.21875" style="1" bestFit="1" customWidth="1"/>
    <col min="7" max="9" width="12.33203125" style="1" bestFit="1" customWidth="1"/>
    <col min="10" max="10" width="13.109375" style="1" customWidth="1"/>
    <col min="11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2"/>
      <c r="C3" s="12"/>
      <c r="F3" s="14"/>
      <c r="G3" s="59" t="s">
        <v>1</v>
      </c>
      <c r="H3" s="59"/>
      <c r="I3" s="59"/>
      <c r="J3" s="59"/>
      <c r="K3" s="59"/>
      <c r="L3" s="59"/>
      <c r="M3" s="59"/>
      <c r="N3" s="59"/>
      <c r="O3" s="12"/>
      <c r="P3" s="12"/>
      <c r="Q3" s="12"/>
      <c r="R3" s="13"/>
    </row>
    <row r="4" spans="2:18" ht="15.6" x14ac:dyDescent="0.3">
      <c r="B4" s="14"/>
      <c r="C4" s="14"/>
      <c r="F4" s="20"/>
      <c r="G4" s="60" t="s">
        <v>23</v>
      </c>
      <c r="H4" s="60"/>
      <c r="I4" s="60"/>
      <c r="J4" s="60"/>
      <c r="K4" s="60"/>
      <c r="L4" s="60"/>
      <c r="M4" s="60"/>
      <c r="N4" s="60"/>
      <c r="O4" s="14"/>
      <c r="P4" s="14"/>
      <c r="Q4" s="14"/>
      <c r="R4" s="15"/>
    </row>
    <row r="5" spans="2:18" x14ac:dyDescent="0.3">
      <c r="B5" s="16"/>
      <c r="C5" s="16"/>
      <c r="F5" s="20"/>
      <c r="G5" s="60" t="s">
        <v>38</v>
      </c>
      <c r="H5" s="60"/>
      <c r="I5" s="60"/>
      <c r="J5" s="60"/>
      <c r="K5" s="60"/>
      <c r="L5" s="60"/>
      <c r="M5" s="60"/>
      <c r="N5" s="60"/>
      <c r="O5" s="16"/>
      <c r="P5" s="16"/>
      <c r="Q5" s="16"/>
      <c r="R5" s="17"/>
    </row>
    <row r="6" spans="2:18" x14ac:dyDescent="0.3">
      <c r="F6" s="21"/>
      <c r="G6" s="61" t="s">
        <v>2</v>
      </c>
      <c r="H6" s="61"/>
      <c r="I6" s="61"/>
      <c r="J6" s="61"/>
      <c r="K6" s="61"/>
      <c r="L6" s="61"/>
      <c r="M6" s="61"/>
      <c r="N6" s="61"/>
    </row>
    <row r="7" spans="2:18" x14ac:dyDescent="0.3">
      <c r="D7" s="62" t="s">
        <v>3</v>
      </c>
      <c r="E7" s="62"/>
      <c r="F7" s="19"/>
      <c r="G7" s="19"/>
      <c r="H7" s="19"/>
      <c r="I7" s="19"/>
      <c r="J7" s="19"/>
      <c r="K7" s="19"/>
    </row>
    <row r="9" spans="2:18" x14ac:dyDescent="0.3">
      <c r="B9" s="2"/>
      <c r="C9" s="2"/>
      <c r="D9" s="58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7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57"/>
    </row>
    <row r="11" spans="2:18" x14ac:dyDescent="0.3">
      <c r="B11" s="54" t="s">
        <v>18</v>
      </c>
      <c r="C11" s="47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2"/>
    </row>
    <row r="12" spans="2:18" x14ac:dyDescent="0.3">
      <c r="B12" s="55"/>
      <c r="C12" s="47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38">
        <v>8.4578328482130996</v>
      </c>
      <c r="Q12" s="37"/>
    </row>
    <row r="13" spans="2:18" x14ac:dyDescent="0.3">
      <c r="B13" s="55"/>
      <c r="C13" s="47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38">
        <v>0.80268654911994497</v>
      </c>
      <c r="Q13" s="37"/>
    </row>
    <row r="14" spans="2:18" ht="16.5" customHeight="1" x14ac:dyDescent="0.3">
      <c r="B14" s="55"/>
      <c r="C14" s="47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>
        <v>36538667.909999996</v>
      </c>
      <c r="O14" s="5">
        <v>37957692.549999997</v>
      </c>
      <c r="P14" s="38">
        <f>+O14/O13-1</f>
        <v>0.25663498832093667</v>
      </c>
      <c r="Q14" s="37"/>
    </row>
    <row r="15" spans="2:18" ht="16.5" customHeight="1" x14ac:dyDescent="0.3">
      <c r="B15" s="55"/>
      <c r="C15" s="47">
        <v>2020</v>
      </c>
      <c r="D15" s="5">
        <v>37957692.549999997</v>
      </c>
      <c r="E15" s="5">
        <v>38972993.57</v>
      </c>
      <c r="F15" s="5">
        <v>40007566.859999999</v>
      </c>
      <c r="G15" s="5">
        <v>40089224.380000003</v>
      </c>
      <c r="H15" s="5">
        <v>40089224.380000003</v>
      </c>
      <c r="I15" s="5">
        <v>40092921.229999997</v>
      </c>
      <c r="J15" s="5">
        <v>41501874.140000001</v>
      </c>
      <c r="K15" s="5">
        <v>41853433.590000004</v>
      </c>
      <c r="L15" s="5">
        <v>42301489.420000002</v>
      </c>
      <c r="M15" s="5">
        <v>43169415.460000001</v>
      </c>
      <c r="N15" s="5">
        <v>43801809.399999999</v>
      </c>
      <c r="O15" s="5">
        <v>44266075.799999997</v>
      </c>
      <c r="P15" s="38">
        <f>O15/O14-1</f>
        <v>0.16619511951866528</v>
      </c>
      <c r="Q15" s="37"/>
    </row>
    <row r="16" spans="2:18" ht="16.5" customHeight="1" x14ac:dyDescent="0.3">
      <c r="B16" s="56"/>
      <c r="C16" s="45">
        <v>2021</v>
      </c>
      <c r="D16" s="5">
        <v>46117380.770000003</v>
      </c>
      <c r="E16" s="5">
        <v>46095749.630000003</v>
      </c>
      <c r="F16" s="5">
        <v>46372970.759999998</v>
      </c>
      <c r="G16" s="5">
        <v>48092052.490000002</v>
      </c>
      <c r="H16" s="5">
        <v>48805346.609999999</v>
      </c>
      <c r="I16" s="5">
        <v>49851219.269999996</v>
      </c>
      <c r="J16" s="5"/>
      <c r="K16" s="5"/>
      <c r="L16" s="5"/>
      <c r="M16" s="5"/>
      <c r="N16" s="5"/>
      <c r="O16" s="5"/>
      <c r="P16" s="38">
        <f>I16/I15-1</f>
        <v>0.24339204379795198</v>
      </c>
      <c r="Q16" s="37"/>
    </row>
    <row r="17" spans="2:18" ht="16.5" customHeight="1" x14ac:dyDescent="0.3">
      <c r="B17" s="32" t="s">
        <v>26</v>
      </c>
      <c r="C17" s="31"/>
      <c r="E17" s="31"/>
      <c r="F17" s="31"/>
      <c r="G17" s="31"/>
      <c r="H17" s="68"/>
      <c r="I17" s="31"/>
      <c r="J17" s="68"/>
      <c r="K17" s="31"/>
      <c r="L17" s="31"/>
      <c r="M17" s="31"/>
      <c r="N17" s="31"/>
      <c r="O17" s="31"/>
      <c r="P17" s="31"/>
    </row>
    <row r="18" spans="2:18" x14ac:dyDescent="0.3">
      <c r="B18" s="33" t="s">
        <v>31</v>
      </c>
      <c r="C18" s="8"/>
      <c r="E18" s="7"/>
      <c r="F18" s="7"/>
      <c r="G18" s="7"/>
      <c r="H18" s="7"/>
      <c r="I18" s="9"/>
      <c r="J18" s="7"/>
      <c r="K18" s="7"/>
      <c r="L18" s="7"/>
      <c r="M18" s="7"/>
      <c r="N18" s="7"/>
      <c r="O18" s="7"/>
    </row>
    <row r="19" spans="2:18" x14ac:dyDescent="0.3">
      <c r="B19" s="30" t="s">
        <v>24</v>
      </c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2:18" x14ac:dyDescent="0.3">
      <c r="J20" s="35"/>
    </row>
    <row r="24" spans="2:18" x14ac:dyDescent="0.3">
      <c r="D24" s="10"/>
      <c r="E24" s="10"/>
      <c r="F24" s="10"/>
      <c r="G24" s="10"/>
    </row>
    <row r="26" spans="2:18" x14ac:dyDescent="0.3">
      <c r="D26" s="23"/>
      <c r="E26" s="23"/>
      <c r="F26" s="23"/>
      <c r="G26" s="23"/>
    </row>
  </sheetData>
  <mergeCells count="8">
    <mergeCell ref="B11:B16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1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7" ht="18" x14ac:dyDescent="0.3">
      <c r="B3" s="12"/>
      <c r="C3" s="12"/>
      <c r="D3" s="12"/>
      <c r="F3" s="59" t="s">
        <v>1</v>
      </c>
      <c r="G3" s="59"/>
      <c r="H3" s="59"/>
      <c r="I3" s="59"/>
      <c r="J3" s="59"/>
      <c r="K3" s="59"/>
      <c r="L3" s="59"/>
      <c r="M3" s="59"/>
      <c r="N3" s="59"/>
      <c r="O3" s="59"/>
      <c r="P3" s="13"/>
    </row>
    <row r="4" spans="2:17" ht="15.6" x14ac:dyDescent="0.3">
      <c r="B4" s="14"/>
      <c r="C4" s="14"/>
      <c r="D4" s="14"/>
      <c r="F4" s="65" t="s">
        <v>27</v>
      </c>
      <c r="G4" s="60"/>
      <c r="H4" s="60"/>
      <c r="I4" s="60"/>
      <c r="J4" s="60"/>
      <c r="K4" s="60"/>
      <c r="L4" s="60"/>
      <c r="M4" s="60"/>
      <c r="N4" s="60"/>
      <c r="O4" s="60"/>
      <c r="P4" s="15"/>
    </row>
    <row r="5" spans="2:17" x14ac:dyDescent="0.3">
      <c r="B5" s="16"/>
      <c r="C5" s="16"/>
      <c r="D5" s="16"/>
      <c r="F5" s="60" t="s">
        <v>36</v>
      </c>
      <c r="G5" s="60"/>
      <c r="H5" s="60"/>
      <c r="I5" s="60"/>
      <c r="J5" s="60"/>
      <c r="K5" s="60"/>
      <c r="L5" s="60"/>
      <c r="M5" s="60"/>
      <c r="N5" s="60"/>
      <c r="O5" s="60"/>
      <c r="P5" s="17"/>
    </row>
    <row r="6" spans="2:17" x14ac:dyDescent="0.3">
      <c r="F6" s="61" t="s">
        <v>19</v>
      </c>
      <c r="G6" s="61"/>
      <c r="H6" s="61"/>
      <c r="I6" s="61"/>
      <c r="J6" s="61"/>
      <c r="K6" s="61"/>
      <c r="L6" s="61"/>
      <c r="M6" s="61"/>
      <c r="N6" s="61"/>
      <c r="O6" s="61"/>
    </row>
    <row r="7" spans="2:17" x14ac:dyDescent="0.3">
      <c r="D7" s="64" t="s">
        <v>3</v>
      </c>
      <c r="E7" s="64"/>
      <c r="F7" s="18"/>
      <c r="G7" s="19"/>
      <c r="H7" s="19"/>
      <c r="I7" s="19"/>
      <c r="J7" s="19"/>
      <c r="K7" s="19"/>
      <c r="L7" s="19"/>
    </row>
    <row r="9" spans="2:17" ht="15" customHeight="1" x14ac:dyDescent="0.3">
      <c r="B9" s="2"/>
      <c r="C9" s="2"/>
      <c r="D9" s="66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2:17" ht="16.2" x14ac:dyDescent="0.3">
      <c r="B10" s="3"/>
      <c r="C10" s="3"/>
      <c r="D10" s="4" t="s">
        <v>6</v>
      </c>
      <c r="E10" s="4" t="s">
        <v>7</v>
      </c>
      <c r="F10" s="4" t="s">
        <v>8</v>
      </c>
      <c r="G10" s="42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3">
      <c r="B11" s="54" t="s">
        <v>18</v>
      </c>
      <c r="C11" s="47">
        <v>2016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544128.18000000005</v>
      </c>
      <c r="M11" s="34">
        <v>0</v>
      </c>
      <c r="N11" s="34">
        <f>622099.35-L11</f>
        <v>77971.169999999925</v>
      </c>
      <c r="O11" s="34">
        <f>686139.45-622099.35</f>
        <v>64040.099999999977</v>
      </c>
      <c r="P11" s="34"/>
    </row>
    <row r="12" spans="2:17" x14ac:dyDescent="0.3">
      <c r="B12" s="55"/>
      <c r="C12" s="47">
        <v>2017</v>
      </c>
      <c r="D12" s="34">
        <v>947608.48</v>
      </c>
      <c r="E12" s="34">
        <f>2309116.97-D12</f>
        <v>1361508.4900000002</v>
      </c>
      <c r="F12" s="34">
        <f>3830452.44-2309116.97</f>
        <v>1521335.4699999997</v>
      </c>
      <c r="G12" s="34">
        <f>5016605.56-F12-E12-D12</f>
        <v>1186153.1199999996</v>
      </c>
      <c r="H12" s="34">
        <f>6203337.4-5016605.56</f>
        <v>1186731.8400000008</v>
      </c>
      <c r="I12" s="34">
        <f>7364288.72-6203337.4</f>
        <v>1160951.3199999994</v>
      </c>
      <c r="J12" s="34">
        <f>8766075.18-7364288.72</f>
        <v>1401786.46</v>
      </c>
      <c r="K12" s="34">
        <f>9945906.51-8766075.18</f>
        <v>1179831.33</v>
      </c>
      <c r="L12" s="34">
        <f>11189392.4-9945906.51</f>
        <v>1243485.8900000006</v>
      </c>
      <c r="M12" s="34">
        <v>1204770.3100000005</v>
      </c>
      <c r="N12" s="34">
        <f>13825921.19-12394162.71</f>
        <v>1431758.4799999986</v>
      </c>
      <c r="O12" s="34">
        <f>14953505.67-13825921.19</f>
        <v>1127584.4800000004</v>
      </c>
      <c r="P12" s="36">
        <v>16.6074753162472</v>
      </c>
      <c r="Q12" s="44"/>
    </row>
    <row r="13" spans="2:17" x14ac:dyDescent="0.3">
      <c r="B13" s="55"/>
      <c r="C13" s="47">
        <v>2018</v>
      </c>
      <c r="D13" s="34">
        <v>1032661.94</v>
      </c>
      <c r="E13" s="34">
        <v>1215343.6399999999</v>
      </c>
      <c r="F13" s="34">
        <v>1112386.81</v>
      </c>
      <c r="G13" s="34">
        <v>1136507.56</v>
      </c>
      <c r="H13" s="34">
        <v>1145818.02</v>
      </c>
      <c r="I13" s="34">
        <v>1169299.8400000001</v>
      </c>
      <c r="J13" s="34">
        <v>1046877.32</v>
      </c>
      <c r="K13" s="34">
        <v>1107306.3400000001</v>
      </c>
      <c r="L13" s="34">
        <v>939371.03</v>
      </c>
      <c r="M13" s="34">
        <v>1109432.8799999999</v>
      </c>
      <c r="N13" s="34">
        <v>521866.29</v>
      </c>
      <c r="O13" s="34">
        <v>1106207.3900000001</v>
      </c>
      <c r="P13" s="36">
        <v>-1.8958304569783001E-2</v>
      </c>
      <c r="Q13" s="44"/>
    </row>
    <row r="14" spans="2:17" ht="16.5" customHeight="1" x14ac:dyDescent="0.3">
      <c r="B14" s="55"/>
      <c r="C14" s="47">
        <v>2019</v>
      </c>
      <c r="D14" s="34">
        <v>434739.48000000004</v>
      </c>
      <c r="E14" s="34">
        <v>467987.56999999995</v>
      </c>
      <c r="F14" s="34">
        <v>340921.79</v>
      </c>
      <c r="G14" s="34">
        <v>356456.86</v>
      </c>
      <c r="H14" s="34">
        <v>431534.10999999993</v>
      </c>
      <c r="I14" s="34">
        <v>370242.12999999995</v>
      </c>
      <c r="J14" s="34">
        <v>362833.19</v>
      </c>
      <c r="K14" s="34">
        <v>362832.89</v>
      </c>
      <c r="L14" s="34">
        <v>559214.42000000004</v>
      </c>
      <c r="M14" s="34">
        <v>380184.61</v>
      </c>
      <c r="N14" s="34">
        <v>373424.52999999997</v>
      </c>
      <c r="O14" s="39">
        <v>367004.0199999999</v>
      </c>
      <c r="P14" s="36">
        <v>-0.66823217480042296</v>
      </c>
      <c r="Q14" s="44"/>
    </row>
    <row r="15" spans="2:17" ht="16.5" customHeight="1" x14ac:dyDescent="0.3">
      <c r="B15" s="55"/>
      <c r="C15" s="47">
        <v>2020</v>
      </c>
      <c r="D15" s="34">
        <v>483706.9800000001</v>
      </c>
      <c r="E15" s="41">
        <v>381490.13</v>
      </c>
      <c r="F15" s="41">
        <v>376090.59</v>
      </c>
      <c r="G15" s="41">
        <v>659289.57999999996</v>
      </c>
      <c r="H15" s="34">
        <v>363850.42</v>
      </c>
      <c r="I15" s="34">
        <v>365213.53</v>
      </c>
      <c r="J15" s="34">
        <v>223488.65</v>
      </c>
      <c r="K15" s="34">
        <v>229969.02</v>
      </c>
      <c r="L15" s="34">
        <v>232620.83</v>
      </c>
      <c r="M15" s="41">
        <v>486791.4</v>
      </c>
      <c r="N15" s="34">
        <v>421501.14</v>
      </c>
      <c r="O15" s="46">
        <v>518912.41</v>
      </c>
      <c r="P15" s="36">
        <f>O15/O14-1</f>
        <v>0.4139147849116207</v>
      </c>
    </row>
    <row r="16" spans="2:17" ht="16.5" customHeight="1" x14ac:dyDescent="0.3">
      <c r="B16" s="56"/>
      <c r="C16" s="45">
        <v>2021</v>
      </c>
      <c r="D16" s="34">
        <v>585023.29</v>
      </c>
      <c r="E16" s="41">
        <v>492290.17</v>
      </c>
      <c r="F16" s="41">
        <v>540399.35</v>
      </c>
      <c r="G16" s="41">
        <v>483795.58</v>
      </c>
      <c r="H16" s="41">
        <v>505595.55</v>
      </c>
      <c r="I16" s="34"/>
      <c r="J16" s="34"/>
      <c r="K16" s="34"/>
      <c r="L16" s="34"/>
      <c r="M16" s="41"/>
      <c r="N16" s="34"/>
      <c r="O16" s="46"/>
      <c r="P16" s="36">
        <f>G16/G15-1</f>
        <v>-0.26618652155855393</v>
      </c>
    </row>
    <row r="17" spans="2:17" ht="16.5" customHeight="1" x14ac:dyDescent="0.3">
      <c r="B17" s="29" t="s">
        <v>26</v>
      </c>
      <c r="C17" s="7"/>
      <c r="P17" s="35"/>
    </row>
    <row r="18" spans="2:17" ht="13.5" customHeight="1" x14ac:dyDescent="0.3">
      <c r="B18" s="63" t="s">
        <v>35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26"/>
      <c r="O18" s="26"/>
    </row>
    <row r="19" spans="2:17" ht="13.5" customHeight="1" x14ac:dyDescent="0.3">
      <c r="B19" s="43" t="s">
        <v>34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</row>
    <row r="20" spans="2:17" x14ac:dyDescent="0.3">
      <c r="B20" s="30" t="s">
        <v>24</v>
      </c>
      <c r="C20" s="8"/>
      <c r="D20" s="8"/>
      <c r="E20" s="7"/>
      <c r="F20" s="7"/>
      <c r="G20" s="7"/>
      <c r="H20" s="7"/>
      <c r="I20" s="7"/>
      <c r="J20" s="9"/>
      <c r="K20" s="7"/>
      <c r="L20" s="7"/>
      <c r="M20" s="7"/>
      <c r="N20" s="7"/>
      <c r="O20" s="7"/>
    </row>
    <row r="21" spans="2:17" x14ac:dyDescent="0.3">
      <c r="B21" s="6"/>
      <c r="C21" s="7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</sheetData>
  <mergeCells count="8">
    <mergeCell ref="B18:M18"/>
    <mergeCell ref="D7:E7"/>
    <mergeCell ref="F3:O3"/>
    <mergeCell ref="F4:O4"/>
    <mergeCell ref="F5:O5"/>
    <mergeCell ref="F6:O6"/>
    <mergeCell ref="D9:P9"/>
    <mergeCell ref="B11:B16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2021-07-08T21:09:42Z</dcterms:modified>
</cp:coreProperties>
</file>