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00 Informes\014 PEMS HASTA EL 21 de CADA MES\2020\12 Diciembre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</externalReferences>
  <definedNames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27" r:id="rId9"/>
    <pivotCache cacheId="32" r:id="rId10"/>
    <pivotCache cacheId="42" r:id="rId11"/>
  </pivotCaches>
  <extLst>
    <ext xmlns:x14="http://schemas.microsoft.com/office/spreadsheetml/2009/9/main" uri="{BBE1A952-AA13-448e-AADC-164F8A28A991}">
      <x14:slicerCaches>
        <x14:slicerCache r:id="rId12"/>
        <x14:slicerCache r:id="rId13"/>
        <x14:slicerCache r:id="rId14"/>
        <x14:slicerCache r:id="rId15"/>
        <x14:slicerCache r:id="rId16"/>
        <x14:slicerCache r:id="rId1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3" i="4" l="1"/>
  <c r="K143" i="4"/>
  <c r="J143" i="4"/>
  <c r="I143" i="4"/>
  <c r="H143" i="4"/>
  <c r="L142" i="4"/>
  <c r="K142" i="4"/>
  <c r="J142" i="4"/>
  <c r="I142" i="4"/>
  <c r="H142" i="4"/>
  <c r="L141" i="4"/>
  <c r="K141" i="4"/>
  <c r="J141" i="4"/>
  <c r="I141" i="4"/>
  <c r="H141" i="4"/>
  <c r="L140" i="4"/>
  <c r="K140" i="4"/>
  <c r="J140" i="4"/>
  <c r="I140" i="4"/>
  <c r="H140" i="4"/>
  <c r="L139" i="4"/>
  <c r="K139" i="4"/>
  <c r="J139" i="4"/>
  <c r="I139" i="4"/>
</calcChain>
</file>

<file path=xl/sharedStrings.xml><?xml version="1.0" encoding="utf-8"?>
<sst xmlns="http://schemas.openxmlformats.org/spreadsheetml/2006/main" count="1134" uniqueCount="101">
  <si>
    <t>Año 2018</t>
  </si>
  <si>
    <t>Año 2019</t>
  </si>
  <si>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</si>
  <si>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</si>
  <si>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</si>
  <si>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</si>
  <si>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</si>
  <si>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</si>
  <si>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</si>
  <si>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</si>
  <si>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</si>
  <si>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</si>
  <si>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</si>
  <si>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</si>
  <si>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</si>
  <si>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</si>
  <si>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</si>
  <si>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</si>
  <si>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</si>
  <si>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</si>
  <si>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</si>
  <si>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</si>
  <si>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</si>
  <si>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</si>
  <si>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</si>
  <si>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</si>
  <si>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</si>
  <si>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</si>
  <si>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</si>
  <si>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</si>
  <si>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</si>
  <si>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</si>
  <si>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</si>
  <si>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</si>
  <si>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</si>
  <si>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</si>
  <si>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</si>
  <si>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</si>
  <si>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</si>
  <si>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</si>
  <si>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</si>
  <si>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</si>
  <si>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</si>
  <si>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</si>
  <si>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</si>
  <si>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</si>
  <si>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</si>
  <si>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</si>
  <si>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Junio </t>
  </si>
  <si>
    <t xml:space="preserve">Julio </t>
  </si>
  <si>
    <t>Noviembre (2)</t>
  </si>
  <si>
    <t>Valores</t>
  </si>
  <si>
    <t>Año 2017</t>
  </si>
  <si>
    <t xml:space="preserve">Octubre </t>
  </si>
  <si>
    <t xml:space="preserve">Noviembre </t>
  </si>
  <si>
    <t xml:space="preserve">Enero </t>
  </si>
  <si>
    <t xml:space="preserve">marzo </t>
  </si>
  <si>
    <t>abril</t>
  </si>
  <si>
    <t>mayo</t>
  </si>
  <si>
    <t>junio</t>
  </si>
  <si>
    <t xml:space="preserve">julio </t>
  </si>
  <si>
    <t>Mutualistas</t>
  </si>
  <si>
    <t>Menor o igual a 650.000</t>
  </si>
  <si>
    <t>Mayor a 650.000 y menor a 5 millones</t>
  </si>
  <si>
    <t>Mayor a 5 millones y menor a 19 millones</t>
  </si>
  <si>
    <t>Mayor a 19 millones y menor a 65 millones</t>
  </si>
  <si>
    <t>Mayor a 65 millones</t>
  </si>
  <si>
    <t>EVOLUCIÓN DEL MARGEN ADICIONAL  A LA TASA ACTIVA REFERENCIAL APLICABLE A LOS CRÉDITOS CORRIENTES DEL FONDO DE LIQUIDEZ DEL SECTOR FINANCIERO PRIVADO</t>
  </si>
  <si>
    <t>Menor o igual a 650 mil.</t>
  </si>
  <si>
    <t>Mayor a 5 millones y menor a 19 millones.</t>
  </si>
  <si>
    <t>Mayor a 19 millones y menor a 65 millones.</t>
  </si>
  <si>
    <t>Mayor a 65 millones.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</si>
  <si>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</si>
  <si>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</si>
  <si>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</si>
  <si>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</si>
  <si>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</si>
  <si>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</si>
  <si>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</si>
  <si>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</si>
  <si>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</si>
  <si>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</si>
  <si>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</si>
  <si>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</si>
  <si>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</si>
  <si>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</si>
  <si>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</si>
  <si>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</si>
  <si>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</si>
  <si>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</si>
  <si>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</si>
  <si>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</si>
  <si>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Mayor a 650 mil y menor a 5 millones.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</si>
  <si>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</si>
  <si>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</si>
  <si>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</si>
  <si>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</si>
  <si>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</si>
  <si>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</si>
  <si>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</si>
  <si>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Diciembre 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</si>
</sst>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000\ _€_-;\-* #,##0.0000\ _€_-;_-* &quot;-&quot;??\ _€_-;_-@_-"/>
    <numFmt numFmtId="165" formatCode="0.0000"/>
    <numFmt numFmtId="166" formatCode="_(* #,##0.00_);_(* \(#,##0.00\);_(* &quot;-&quot;??_);_(@_)"/>
    <numFmt numFmtId="167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5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4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2" xfId="4" applyFont="1" applyFill="1" applyBorder="1" applyAlignment="1">
      <alignment vertical="center"/>
    </xf>
    <xf numFmtId="0" fontId="17" fillId="5" borderId="4" xfId="4" applyFont="1" applyFill="1" applyBorder="1"/>
    <xf numFmtId="167" fontId="0" fillId="0" borderId="0" xfId="2" applyNumberFormat="1" applyFont="1" applyBorder="1"/>
    <xf numFmtId="0" fontId="18" fillId="5" borderId="2" xfId="4" applyFont="1" applyFill="1" applyBorder="1" applyAlignment="1">
      <alignment horizontal="left" indent="2"/>
    </xf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6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6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0" fontId="0" fillId="8" borderId="0" xfId="0" applyFill="1" applyBorder="1"/>
    <xf numFmtId="164" fontId="0" fillId="8" borderId="0" xfId="2" applyNumberFormat="1" applyFont="1" applyFill="1"/>
    <xf numFmtId="0" fontId="0" fillId="9" borderId="0" xfId="0" applyFill="1"/>
    <xf numFmtId="165" fontId="0" fillId="9" borderId="0" xfId="0" applyNumberFormat="1" applyFill="1"/>
    <xf numFmtId="165" fontId="0" fillId="0" borderId="1" xfId="0" applyNumberFormat="1" applyBorder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252"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4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4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4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4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4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5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5" formatCode="0.0000"/>
    </dxf>
    <dxf>
      <alignment wrapText="1" readingOrder="0"/>
    </dxf>
    <dxf>
      <alignment horizontal="center" readingOrder="0"/>
    </dxf>
    <dxf>
      <alignment vertical="center" readingOrder="0"/>
    </dxf>
    <dxf>
      <numFmt numFmtId="164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4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4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4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4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5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5" formatCode="0.0000"/>
    </dxf>
    <dxf>
      <alignment wrapText="1" readingOrder="0"/>
    </dxf>
    <dxf>
      <alignment horizontal="center" readingOrder="0"/>
    </dxf>
    <dxf>
      <alignment vertical="center" readingOrder="0"/>
    </dxf>
    <dxf>
      <numFmt numFmtId="164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4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4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5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4" formatCode="_-* #,##0.0000\ _€_-;\-* #,##0.0000\ _€_-;_-* &quot;-&quot;??\ _€_-;_-@_-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microsoft.com/office/2007/relationships/slicerCache" Target="slicerCaches/slicerCache1.xml"/><Relationship Id="rId17" Type="http://schemas.microsoft.com/office/2007/relationships/slicerCache" Target="slicerCaches/slicerCache6.xml"/><Relationship Id="rId2" Type="http://schemas.openxmlformats.org/officeDocument/2006/relationships/worksheet" Target="worksheets/sheet2.xml"/><Relationship Id="rId16" Type="http://schemas.microsoft.com/office/2007/relationships/slicerCache" Target="slicerCaches/slicerCache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microsoft.com/office/2007/relationships/slicerCache" Target="slicerCaches/slicerCache4.xml"/><Relationship Id="rId10" Type="http://schemas.openxmlformats.org/officeDocument/2006/relationships/pivotCacheDefinition" Target="pivotCache/pivotCacheDefinition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7/relationships/slicerCache" Target="slicerCaches/slicerCache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1424940</xdr:colOff>
      <xdr:row>3</xdr:row>
      <xdr:rowOff>160453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4940" cy="709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175260</xdr:rowOff>
    </xdr:from>
    <xdr:to>
      <xdr:col>0</xdr:col>
      <xdr:colOff>1706880</xdr:colOff>
      <xdr:row>11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7</xdr:row>
      <xdr:rowOff>0</xdr:rowOff>
    </xdr:from>
    <xdr:to>
      <xdr:col>1</xdr:col>
      <xdr:colOff>861060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7620</xdr:rowOff>
    </xdr:from>
    <xdr:to>
      <xdr:col>0</xdr:col>
      <xdr:colOff>1798320</xdr:colOff>
      <xdr:row>11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7</xdr:row>
      <xdr:rowOff>0</xdr:rowOff>
    </xdr:from>
    <xdr:to>
      <xdr:col>1</xdr:col>
      <xdr:colOff>899160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7</xdr:row>
      <xdr:rowOff>1</xdr:rowOff>
    </xdr:from>
    <xdr:to>
      <xdr:col>0</xdr:col>
      <xdr:colOff>1767840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7</xdr:row>
      <xdr:rowOff>0</xdr:rowOff>
    </xdr:from>
    <xdr:to>
      <xdr:col>1</xdr:col>
      <xdr:colOff>853440</xdr:colOff>
      <xdr:row>11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Informes/014%20PEMS%20HASTA%20EL%2021%20de%20CADA%20MES/2020/01%20Enero/Margen%20Adicional%20SF%20PRIVADO%20ENERO%202020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1.6354735807916215E-2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144.42130011574" createdVersion="5" refreshedVersion="5" minRefreshableVersion="3" recordCount="136">
  <cacheSource type="worksheet">
    <worksheetSource ref="F3:M1048576" sheet="Base Mutualistas"/>
  </cacheSource>
  <cacheFields count="8">
    <cacheField name="Año" numFmtId="0">
      <sharedItems containsString="0" containsBlank="1" containsNumber="1" containsInteger="1" minValue="2018" maxValue="2020" count="4">
        <n v="2018"/>
        <n v="2019"/>
        <n v="2020"/>
        <m/>
      </sharedItems>
    </cacheField>
    <cacheField name="Mes" numFmtId="0">
      <sharedItems containsBlank="1" count="13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3303548751267123E-3"/>
    </cacheField>
    <cacheField name="Mayor a 875 mil y menor a 1.1 millones" numFmtId="0">
      <sharedItems containsString="0" containsBlank="1" containsNumber="1" minValue="0" maxValue="1.6660709750253425E-2"/>
    </cacheField>
    <cacheField name="Mayor a 1.1 millones y menor a 1.6 millones" numFmtId="0">
      <sharedItems containsString="0" containsBlank="1" containsNumber="1" minValue="0" maxValue="2.4991064625380137E-2"/>
    </cacheField>
    <cacheField name="Mayor a 1.6 millones y menor a 2.8 millones" numFmtId="0">
      <sharedItems containsString="0" containsBlank="1" containsNumber="1" minValue="0" maxValue="3.3321419500506849E-2"/>
    </cacheField>
    <cacheField name="Mayor a 2.8 millones" numFmtId="0">
      <sharedItems containsString="0" containsBlank="1" containsNumber="1" minValue="0" maxValue="4.1651774375633561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144.421381365741" createdVersion="5" refreshedVersion="5" minRefreshableVersion="3" recordCount="136">
  <cacheSource type="worksheet">
    <worksheetSource ref="D2:K1048576" sheet="Base Cooperativas"/>
  </cacheSource>
  <cacheFields count="8">
    <cacheField name="Año" numFmtId="0">
      <sharedItems containsString="0" containsBlank="1" containsNumber="1" containsInteger="1" minValue="2018" maxValue="2020" count="4">
        <n v="2018"/>
        <n v="2019"/>
        <n v="2020"/>
        <m/>
      </sharedItems>
    </cacheField>
    <cacheField name="Mes" numFmtId="0">
      <sharedItems containsBlank="1" count="13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1.1 millones y menor a 1.6 millones" u="1"/>
        <s v="Mayor a 1.6 millones y menor a 2.8 millones" u="1"/>
        <s v="Mayor a 2.8 millones" u="1"/>
        <s v="Menor o igual a 875.000" u="1"/>
      </sharedItems>
    </cacheField>
    <cacheField name="Menor o igual a 875 mil" numFmtId="0">
      <sharedItems containsBlank="1" containsMixedTypes="1" containsNumber="1" minValue="0" maxValue="7.9256429416664134E-3"/>
    </cacheField>
    <cacheField name="Mayor a 875 mil y menor a 1.1 millones" numFmtId="0">
      <sharedItems containsString="0" containsBlank="1" containsNumber="1" minValue="0" maxValue="1.5851285883332827E-2"/>
    </cacheField>
    <cacheField name="Mayor a 1.1 millones y menor a 1.6 millones" numFmtId="0">
      <sharedItems containsString="0" containsBlank="1" containsNumber="1" minValue="0" maxValue="2.3776928824999242E-2"/>
    </cacheField>
    <cacheField name="Mayor a 1.6 millones y menor a 2.8 millones" numFmtId="0">
      <sharedItems containsString="0" containsBlank="1" containsNumber="1" minValue="0" maxValue="3.1702571766665653E-2"/>
    </cacheField>
    <cacheField name="Mayor a 2.8 millones" numFmtId="0">
      <sharedItems containsString="0" containsBlank="1" containsNumber="1" minValue="0" maxValue="3.9628214708332068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144.422025810185" createdVersion="5" refreshedVersion="5" minRefreshableVersion="3" recordCount="196">
  <cacheSource type="worksheet">
    <worksheetSource ref="E3:L1048576" sheet="Base Bancos"/>
  </cacheSource>
  <cacheFields count="8">
    <cacheField name="Año" numFmtId="0">
      <sharedItems containsString="0" containsBlank="1" containsNumber="1" containsInteger="1" minValue="2017" maxValue="2020" count="5">
        <n v="2017"/>
        <n v="2018"/>
        <n v="2019"/>
        <n v="2020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  <s v="Noviembre " u="1"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650.000 y menor a 5 millones" u="1"/>
        <s v="Menor o igual a 650.000" u="1"/>
        <s v="Mayor a 19 millones y menor a 65 millones" u="1"/>
        <s v="Mayor a 65 millones" u="1"/>
        <s v="Mayor a 5 millones y menor a 19 millones" u="1"/>
      </sharedItems>
    </cacheField>
    <cacheField name="Menor o igual a 650.000" numFmtId="0">
      <sharedItems containsString="0" containsBlank="1" containsNumber="1" minValue="0" maxValue="8.609516059842285E-3"/>
    </cacheField>
    <cacheField name="Mayor a 650.000 y menor a 5 millones" numFmtId="0">
      <sharedItems containsString="0" containsBlank="1" containsNumber="1" minValue="0" maxValue="1.721903211968457E-2"/>
    </cacheField>
    <cacheField name="Mayor a 5 millones y menor a 19 millones" numFmtId="0">
      <sharedItems containsString="0" containsBlank="1" containsNumber="1" minValue="0" maxValue="2.5828548179526852E-2"/>
    </cacheField>
    <cacheField name="Mayor a 19 millones y menor a 65 millones" numFmtId="0">
      <sharedItems containsString="0" containsBlank="1" containsNumber="1" minValue="0" maxValue="3.443806423936914E-2"/>
    </cacheField>
    <cacheField name="Mayor a 65 millones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6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6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96">
  <r>
    <x v="0"/>
    <x v="0"/>
    <x v="0"/>
    <n v="0"/>
    <n v="1.142971258621087E-3"/>
    <n v="1.7144568879316304E-3"/>
    <n v="2.285942517242174E-3"/>
    <n v="2.8574281465527174E-3"/>
  </r>
  <r>
    <x v="0"/>
    <x v="0"/>
    <x v="1"/>
    <n v="1.142971258621087E-3"/>
    <n v="2.285942517242174E-3"/>
    <n v="3.4289137758632608E-3"/>
    <n v="4.571885034484348E-3"/>
    <n v="5.7148562931054348E-3"/>
  </r>
  <r>
    <x v="0"/>
    <x v="0"/>
    <x v="2"/>
    <n v="2.285942517242174E-3"/>
    <n v="4.571885034484348E-3"/>
    <n v="6.8578275517265216E-3"/>
    <n v="9.1437700689686961E-3"/>
    <n v="1.142971258621087E-2"/>
  </r>
  <r>
    <x v="0"/>
    <x v="0"/>
    <x v="3"/>
    <n v="3.4289137758632608E-3"/>
    <n v="6.8578275517265216E-3"/>
    <n v="1.0286741327589784E-2"/>
    <n v="1.3715655103453043E-2"/>
    <n v="1.7144568879316306E-2"/>
  </r>
  <r>
    <x v="0"/>
    <x v="0"/>
    <x v="4"/>
    <n v="4.571885034484348E-3"/>
    <n v="9.1437700689686961E-3"/>
    <n v="1.3715655103453043E-2"/>
    <n v="1.8287540137937392E-2"/>
    <n v="2.2859425172421739E-2"/>
  </r>
  <r>
    <x v="0"/>
    <x v="1"/>
    <x v="0"/>
    <n v="0"/>
    <n v="1.3641018961144669E-3"/>
    <n v="2.0461528441717003E-3"/>
    <n v="2.7282037922289337E-3"/>
    <n v="3.4102547402861672E-3"/>
  </r>
  <r>
    <x v="0"/>
    <x v="1"/>
    <x v="1"/>
    <n v="1.3641018961144669E-3"/>
    <n v="2.7282037922289337E-3"/>
    <n v="4.0923056883434006E-3"/>
    <n v="5.4564075844578674E-3"/>
    <n v="6.8205094805723343E-3"/>
  </r>
  <r>
    <x v="0"/>
    <x v="1"/>
    <x v="2"/>
    <n v="2.7282037922289337E-3"/>
    <n v="5.4564075844578674E-3"/>
    <n v="8.1846113766868012E-3"/>
    <n v="1.0912815168915735E-2"/>
    <n v="1.3641018961144669E-2"/>
  </r>
  <r>
    <x v="0"/>
    <x v="1"/>
    <x v="3"/>
    <n v="4.0923056883434006E-3"/>
    <n v="8.1846113766868012E-3"/>
    <n v="1.2276917065030202E-2"/>
    <n v="1.6369222753373602E-2"/>
    <n v="2.0461528441717003E-2"/>
  </r>
  <r>
    <x v="0"/>
    <x v="1"/>
    <x v="4"/>
    <n v="5.4564075844578674E-3"/>
    <n v="1.0912815168915735E-2"/>
    <n v="1.6369222753373602E-2"/>
    <n v="2.182563033783147E-2"/>
    <n v="2.7282037922289337E-2"/>
  </r>
  <r>
    <x v="0"/>
    <x v="2"/>
    <x v="0"/>
    <n v="0"/>
    <n v="1.3844729990992273E-3"/>
    <n v="2.0767094986488405E-3"/>
    <n v="2.7689459981984545E-3"/>
    <n v="3.4611824977480677E-3"/>
  </r>
  <r>
    <x v="0"/>
    <x v="2"/>
    <x v="1"/>
    <n v="1.3844729990992273E-3"/>
    <n v="2.7689459981984545E-3"/>
    <n v="4.1534189972976809E-3"/>
    <n v="5.5378919963969091E-3"/>
    <n v="6.9223649954961355E-3"/>
  </r>
  <r>
    <x v="0"/>
    <x v="2"/>
    <x v="2"/>
    <n v="2.7689459981984545E-3"/>
    <n v="5.5378919963969091E-3"/>
    <n v="8.3068379945953619E-3"/>
    <n v="1.1075783992793818E-2"/>
    <n v="1.3844729990992271E-2"/>
  </r>
  <r>
    <x v="0"/>
    <x v="2"/>
    <x v="3"/>
    <n v="4.1534189972976809E-3"/>
    <n v="8.3068379945953619E-3"/>
    <n v="1.2460256991893045E-2"/>
    <n v="1.6613675989190724E-2"/>
    <n v="2.0767094986488405E-2"/>
  </r>
  <r>
    <x v="0"/>
    <x v="2"/>
    <x v="4"/>
    <n v="5.5378919963969091E-3"/>
    <n v="1.1075783992793818E-2"/>
    <n v="1.6613675989190724E-2"/>
    <n v="2.2151567985587636E-2"/>
    <n v="2.7689459981984542E-2"/>
  </r>
  <r>
    <x v="1"/>
    <x v="3"/>
    <x v="0"/>
    <n v="0"/>
    <n v="1.3828105106193271E-3"/>
    <n v="2.0742157659289903E-3"/>
    <n v="2.7656210212386543E-3"/>
    <n v="3.4570262765483174E-3"/>
  </r>
  <r>
    <x v="1"/>
    <x v="3"/>
    <x v="1"/>
    <n v="1.3828105106193271E-3"/>
    <n v="2.7656210212386543E-3"/>
    <n v="4.1484315318579806E-3"/>
    <n v="5.5312420424773086E-3"/>
    <n v="6.9140525530966349E-3"/>
  </r>
  <r>
    <x v="1"/>
    <x v="3"/>
    <x v="2"/>
    <n v="2.7656210212386543E-3"/>
    <n v="5.5312420424773086E-3"/>
    <n v="8.2968630637159611E-3"/>
    <n v="1.1062484084954617E-2"/>
    <n v="1.382810510619327E-2"/>
  </r>
  <r>
    <x v="1"/>
    <x v="3"/>
    <x v="3"/>
    <n v="4.1484315318579806E-3"/>
    <n v="8.2968630637159611E-3"/>
    <n v="1.2445294595573943E-2"/>
    <n v="1.6593726127431922E-2"/>
    <n v="2.0742157659289905E-2"/>
  </r>
  <r>
    <x v="1"/>
    <x v="3"/>
    <x v="4"/>
    <n v="5.5312420424773086E-3"/>
    <n v="1.1062484084954617E-2"/>
    <n v="1.6593726127431922E-2"/>
    <n v="2.2124968169909234E-2"/>
    <n v="2.7656210212386539E-2"/>
  </r>
  <r>
    <x v="1"/>
    <x v="4"/>
    <x v="0"/>
    <n v="0"/>
    <n v="1.3746589874782085E-3"/>
    <n v="2.0619884812173128E-3"/>
    <n v="2.7493179749564171E-3"/>
    <n v="3.4366474686955213E-3"/>
  </r>
  <r>
    <x v="1"/>
    <x v="4"/>
    <x v="1"/>
    <n v="1.3746589874782085E-3"/>
    <n v="2.7493179749564171E-3"/>
    <n v="4.1239769624346256E-3"/>
    <n v="5.4986359499128341E-3"/>
    <n v="6.8732949373910427E-3"/>
  </r>
  <r>
    <x v="1"/>
    <x v="4"/>
    <x v="2"/>
    <n v="2.7493179749564171E-3"/>
    <n v="5.4986359499128341E-3"/>
    <n v="8.2479539248692512E-3"/>
    <n v="1.0997271899825668E-2"/>
    <n v="1.3746589874782085E-2"/>
  </r>
  <r>
    <x v="1"/>
    <x v="4"/>
    <x v="3"/>
    <n v="4.1239769624346256E-3"/>
    <n v="8.2479539248692512E-3"/>
    <n v="1.2371930887303878E-2"/>
    <n v="1.6495907849738502E-2"/>
    <n v="2.0619884812173129E-2"/>
  </r>
  <r>
    <x v="1"/>
    <x v="4"/>
    <x v="4"/>
    <n v="5.4986359499128341E-3"/>
    <n v="1.0997271899825668E-2"/>
    <n v="1.6495907849738502E-2"/>
    <n v="2.1994543799651337E-2"/>
    <n v="2.7493179749564171E-2"/>
  </r>
  <r>
    <x v="1"/>
    <x v="5"/>
    <x v="0"/>
    <n v="0"/>
    <n v="1.3221322459714884E-3"/>
    <n v="1.9831983689572322E-3"/>
    <n v="2.6442644919429767E-3"/>
    <n v="3.3053306149287208E-3"/>
  </r>
  <r>
    <x v="1"/>
    <x v="5"/>
    <x v="1"/>
    <n v="1.3221322459714884E-3"/>
    <n v="2.6442644919429767E-3"/>
    <n v="3.9663967379144644E-3"/>
    <n v="5.2885289838859534E-3"/>
    <n v="6.6106612298574416E-3"/>
  </r>
  <r>
    <x v="1"/>
    <x v="5"/>
    <x v="2"/>
    <n v="2.6442644919429767E-3"/>
    <n v="5.2885289838859534E-3"/>
    <n v="7.9327934758289288E-3"/>
    <n v="1.0577057967771907E-2"/>
    <n v="1.3221322459714883E-2"/>
  </r>
  <r>
    <x v="1"/>
    <x v="5"/>
    <x v="3"/>
    <n v="3.9663967379144644E-3"/>
    <n v="7.9327934758289288E-3"/>
    <n v="1.1899190213743395E-2"/>
    <n v="1.5865586951657858E-2"/>
    <n v="1.9831983689572324E-2"/>
  </r>
  <r>
    <x v="1"/>
    <x v="5"/>
    <x v="4"/>
    <n v="5.2885289838859534E-3"/>
    <n v="1.0577057967771907E-2"/>
    <n v="1.5865586951657858E-2"/>
    <n v="2.1154115935543814E-2"/>
    <n v="2.6442644919429766E-2"/>
  </r>
  <r>
    <x v="1"/>
    <x v="6"/>
    <x v="0"/>
    <n v="0"/>
    <n v="1.2589871709099247E-3"/>
    <n v="1.8884807563648866E-3"/>
    <n v="2.5179743418198494E-3"/>
    <n v="3.1474679272748113E-3"/>
  </r>
  <r>
    <x v="1"/>
    <x v="6"/>
    <x v="1"/>
    <n v="1.2589871709099247E-3"/>
    <n v="2.5179743418198494E-3"/>
    <n v="3.7769615127297733E-3"/>
    <n v="5.0359486836396988E-3"/>
    <n v="6.2949358545496227E-3"/>
  </r>
  <r>
    <x v="1"/>
    <x v="6"/>
    <x v="2"/>
    <n v="2.5179743418198494E-3"/>
    <n v="5.0359486836396988E-3"/>
    <n v="7.5539230254595465E-3"/>
    <n v="1.0071897367279398E-2"/>
    <n v="1.2589871709099245E-2"/>
  </r>
  <r>
    <x v="1"/>
    <x v="6"/>
    <x v="3"/>
    <n v="3.7769615127297733E-3"/>
    <n v="7.5539230254595465E-3"/>
    <n v="1.1330884538189321E-2"/>
    <n v="1.5107846050919093E-2"/>
    <n v="1.8884807563648867E-2"/>
  </r>
  <r>
    <x v="1"/>
    <x v="6"/>
    <x v="4"/>
    <n v="5.0359486836396988E-3"/>
    <n v="1.0071897367279398E-2"/>
    <n v="1.5107846050919093E-2"/>
    <n v="2.0143794734558795E-2"/>
    <n v="2.5179743418198491E-2"/>
  </r>
  <r>
    <x v="1"/>
    <x v="7"/>
    <x v="0"/>
    <n v="0"/>
    <n v="1.2394591984198219E-3"/>
    <n v="1.8591887976297326E-3"/>
    <n v="2.4789183968396437E-3"/>
    <n v="3.0986479960495544E-3"/>
  </r>
  <r>
    <x v="1"/>
    <x v="7"/>
    <x v="1"/>
    <n v="1.2394591984198219E-3"/>
    <n v="2.4789183968396437E-3"/>
    <n v="3.7183775952594651E-3"/>
    <n v="4.9578367936792874E-3"/>
    <n v="6.1972959920991088E-3"/>
  </r>
  <r>
    <x v="1"/>
    <x v="7"/>
    <x v="2"/>
    <n v="2.4789183968396437E-3"/>
    <n v="4.9578367936792874E-3"/>
    <n v="7.4367551905189302E-3"/>
    <n v="9.9156735873585748E-3"/>
    <n v="1.2394591984198218E-2"/>
  </r>
  <r>
    <x v="1"/>
    <x v="7"/>
    <x v="3"/>
    <n v="3.7183775952594651E-3"/>
    <n v="7.4367551905189302E-3"/>
    <n v="1.1155132785778395E-2"/>
    <n v="1.487351038103786E-2"/>
    <n v="1.8591887976297326E-2"/>
  </r>
  <r>
    <x v="1"/>
    <x v="7"/>
    <x v="4"/>
    <n v="4.9578367936792874E-3"/>
    <n v="9.9156735873585748E-3"/>
    <n v="1.487351038103786E-2"/>
    <n v="1.983134717471715E-2"/>
    <n v="2.4789183968396435E-2"/>
  </r>
  <r>
    <x v="1"/>
    <x v="8"/>
    <x v="0"/>
    <n v="0"/>
    <n v="1.5381394069801271E-3"/>
    <n v="2.3072091104701905E-3"/>
    <n v="3.0762788139602542E-3"/>
    <n v="3.8453485174503176E-3"/>
  </r>
  <r>
    <x v="1"/>
    <x v="8"/>
    <x v="1"/>
    <n v="1.5381394069801271E-3"/>
    <n v="3.0762788139602542E-3"/>
    <n v="4.6144182209403809E-3"/>
    <n v="6.1525576279205085E-3"/>
    <n v="7.6906970349006351E-3"/>
  </r>
  <r>
    <x v="1"/>
    <x v="8"/>
    <x v="2"/>
    <n v="3.0762788139602542E-3"/>
    <n v="6.1525576279205085E-3"/>
    <n v="9.2288364418807618E-3"/>
    <n v="1.2305115255841017E-2"/>
    <n v="1.538139406980127E-2"/>
  </r>
  <r>
    <x v="1"/>
    <x v="8"/>
    <x v="3"/>
    <n v="4.6144182209403809E-3"/>
    <n v="9.2288364418807618E-3"/>
    <n v="1.3843254662821143E-2"/>
    <n v="1.8457672883761524E-2"/>
    <n v="2.3072091104701906E-2"/>
  </r>
  <r>
    <x v="1"/>
    <x v="8"/>
    <x v="4"/>
    <n v="6.1525576279205085E-3"/>
    <n v="1.2305115255841017E-2"/>
    <n v="1.8457672883761524E-2"/>
    <n v="2.4610230511682034E-2"/>
    <n v="3.0762788139602541E-2"/>
  </r>
  <r>
    <x v="1"/>
    <x v="9"/>
    <x v="0"/>
    <n v="0"/>
    <n v="1.4785952841900017E-3"/>
    <n v="2.2178929262850022E-3"/>
    <n v="2.9571905683800034E-3"/>
    <n v="3.6964882104750041E-3"/>
  </r>
  <r>
    <x v="1"/>
    <x v="9"/>
    <x v="1"/>
    <n v="1.4785952841900017E-3"/>
    <n v="2.9571905683800034E-3"/>
    <n v="4.4357858525700044E-3"/>
    <n v="5.9143811367600068E-3"/>
    <n v="7.3929764209500082E-3"/>
  </r>
  <r>
    <x v="1"/>
    <x v="9"/>
    <x v="2"/>
    <n v="2.9571905683800034E-3"/>
    <n v="5.9143811367600068E-3"/>
    <n v="8.8715717051400089E-3"/>
    <n v="1.1828762273520014E-2"/>
    <n v="1.4785952841900016E-2"/>
  </r>
  <r>
    <x v="1"/>
    <x v="9"/>
    <x v="3"/>
    <n v="4.4357858525700044E-3"/>
    <n v="8.8715717051400089E-3"/>
    <n v="1.3307357557710016E-2"/>
    <n v="1.7743143410280018E-2"/>
    <n v="2.2178929262850026E-2"/>
  </r>
  <r>
    <x v="1"/>
    <x v="9"/>
    <x v="4"/>
    <n v="5.9143811367600068E-3"/>
    <n v="1.1828762273520014E-2"/>
    <n v="1.7743143410280018E-2"/>
    <n v="2.3657524547040027E-2"/>
    <n v="2.9571905683800033E-2"/>
  </r>
  <r>
    <x v="1"/>
    <x v="10"/>
    <x v="0"/>
    <n v="0"/>
    <n v="1.3140631154817855E-3"/>
    <n v="1.9710946732226782E-3"/>
    <n v="2.6281262309635709E-3"/>
    <n v="3.2851577887044636E-3"/>
  </r>
  <r>
    <x v="1"/>
    <x v="10"/>
    <x v="1"/>
    <n v="1.3140631154817855E-3"/>
    <n v="2.6281262309635709E-3"/>
    <n v="3.9421893464453564E-3"/>
    <n v="5.2562524619271418E-3"/>
    <n v="6.5703155774089273E-3"/>
  </r>
  <r>
    <x v="1"/>
    <x v="10"/>
    <x v="2"/>
    <n v="2.6281262309635709E-3"/>
    <n v="5.2562524619271418E-3"/>
    <n v="7.8843786928907127E-3"/>
    <n v="1.0512504923854284E-2"/>
    <n v="1.3140631154817855E-2"/>
  </r>
  <r>
    <x v="1"/>
    <x v="10"/>
    <x v="3"/>
    <n v="3.9421893464453564E-3"/>
    <n v="7.8843786928907127E-3"/>
    <n v="1.182656803933607E-2"/>
    <n v="1.5768757385781425E-2"/>
    <n v="1.9710946732226783E-2"/>
  </r>
  <r>
    <x v="1"/>
    <x v="10"/>
    <x v="4"/>
    <n v="5.2562524619271418E-3"/>
    <n v="1.0512504923854284E-2"/>
    <n v="1.5768757385781425E-2"/>
    <n v="2.1025009847708567E-2"/>
    <n v="2.6281262309635709E-2"/>
  </r>
  <r>
    <x v="1"/>
    <x v="11"/>
    <x v="0"/>
    <n v="0"/>
    <n v="1.4554774054332238E-3"/>
    <n v="2.1832161081498354E-3"/>
    <n v="2.9109548108664477E-3"/>
    <n v="3.6386935135830595E-3"/>
  </r>
  <r>
    <x v="1"/>
    <x v="11"/>
    <x v="1"/>
    <n v="1.4554774054332238E-3"/>
    <n v="2.9109548108664477E-3"/>
    <n v="4.3664322162996708E-3"/>
    <n v="5.8219096217328953E-3"/>
    <n v="7.2773870271661189E-3"/>
  </r>
  <r>
    <x v="1"/>
    <x v="11"/>
    <x v="2"/>
    <n v="2.9109548108664477E-3"/>
    <n v="5.8219096217328953E-3"/>
    <n v="8.7328644325993417E-3"/>
    <n v="1.1643819243465791E-2"/>
    <n v="1.4554774054332238E-2"/>
  </r>
  <r>
    <x v="1"/>
    <x v="11"/>
    <x v="3"/>
    <n v="4.3664322162996708E-3"/>
    <n v="8.7328644325993417E-3"/>
    <n v="1.3099296648899014E-2"/>
    <n v="1.7465728865198683E-2"/>
    <n v="2.1832161081498356E-2"/>
  </r>
  <r>
    <x v="1"/>
    <x v="11"/>
    <x v="4"/>
    <n v="5.8219096217328953E-3"/>
    <n v="1.1643819243465791E-2"/>
    <n v="1.7465728865198683E-2"/>
    <n v="2.3287638486931581E-2"/>
    <n v="2.9109548108664476E-2"/>
  </r>
  <r>
    <x v="1"/>
    <x v="0"/>
    <x v="0"/>
    <n v="0"/>
    <n v="1.6510542167325088E-3"/>
    <n v="2.4765813250987628E-3"/>
    <n v="3.3021084334650176E-3"/>
    <n v="4.1276355418312718E-3"/>
  </r>
  <r>
    <x v="1"/>
    <x v="0"/>
    <x v="1"/>
    <n v="1.6510542167325088E-3"/>
    <n v="3.3021084334650176E-3"/>
    <n v="4.9531626501975257E-3"/>
    <n v="6.6042168669300351E-3"/>
    <n v="8.2552710836625437E-3"/>
  </r>
  <r>
    <x v="1"/>
    <x v="0"/>
    <x v="2"/>
    <n v="3.3021084334650176E-3"/>
    <n v="6.6042168669300351E-3"/>
    <n v="9.9063253003950514E-3"/>
    <n v="1.320843373386007E-2"/>
    <n v="1.6510542167325087E-2"/>
  </r>
  <r>
    <x v="1"/>
    <x v="0"/>
    <x v="3"/>
    <n v="4.9531626501975257E-3"/>
    <n v="9.9063253003950514E-3"/>
    <n v="1.485948795059258E-2"/>
    <n v="1.9812650600790103E-2"/>
    <n v="2.4765813250987631E-2"/>
  </r>
  <r>
    <x v="1"/>
    <x v="0"/>
    <x v="4"/>
    <n v="6.6042168669300351E-3"/>
    <n v="1.320843373386007E-2"/>
    <n v="1.9812650600790103E-2"/>
    <n v="2.6416867467720141E-2"/>
    <n v="3.3021084334650175E-2"/>
  </r>
  <r>
    <x v="1"/>
    <x v="1"/>
    <x v="0"/>
    <n v="0"/>
    <n v="1.470123914757193E-3"/>
    <n v="2.2051858721357891E-3"/>
    <n v="2.940247829514386E-3"/>
    <n v="3.6753097868929821E-3"/>
  </r>
  <r>
    <x v="1"/>
    <x v="1"/>
    <x v="1"/>
    <n v="1.470123914757193E-3"/>
    <n v="2.940247829514386E-3"/>
    <n v="4.4103717442715781E-3"/>
    <n v="5.880495659028772E-3"/>
    <n v="7.3506195737859641E-3"/>
  </r>
  <r>
    <x v="1"/>
    <x v="1"/>
    <x v="2"/>
    <n v="2.940247829514386E-3"/>
    <n v="5.880495659028772E-3"/>
    <n v="8.8207434885431563E-3"/>
    <n v="1.1760991318057544E-2"/>
    <n v="1.4701239147571928E-2"/>
  </r>
  <r>
    <x v="1"/>
    <x v="1"/>
    <x v="3"/>
    <n v="4.4103717442715781E-3"/>
    <n v="8.8207434885431563E-3"/>
    <n v="1.3231115232814736E-2"/>
    <n v="1.7641486977086313E-2"/>
    <n v="2.2051858721357891E-2"/>
  </r>
  <r>
    <x v="1"/>
    <x v="1"/>
    <x v="4"/>
    <n v="5.880495659028772E-3"/>
    <n v="1.1760991318057544E-2"/>
    <n v="1.7641486977086313E-2"/>
    <n v="2.3521982636115088E-2"/>
    <n v="2.9402478295143857E-2"/>
  </r>
  <r>
    <x v="1"/>
    <x v="2"/>
    <x v="0"/>
    <n v="0"/>
    <n v="1.3570786212675952E-3"/>
    <n v="2.0356179319013924E-3"/>
    <n v="2.7141572425351903E-3"/>
    <n v="3.3926965531689878E-3"/>
  </r>
  <r>
    <x v="1"/>
    <x v="2"/>
    <x v="1"/>
    <n v="1.3570786212675952E-3"/>
    <n v="2.7141572425351903E-3"/>
    <n v="4.0712358638027848E-3"/>
    <n v="5.4283144850703806E-3"/>
    <n v="6.7853931063379756E-3"/>
  </r>
  <r>
    <x v="1"/>
    <x v="2"/>
    <x v="2"/>
    <n v="2.7141572425351903E-3"/>
    <n v="5.4283144850703806E-3"/>
    <n v="8.1424717276055696E-3"/>
    <n v="1.0856628970140761E-2"/>
    <n v="1.3570786212675951E-2"/>
  </r>
  <r>
    <x v="1"/>
    <x v="2"/>
    <x v="3"/>
    <n v="4.0712358638027848E-3"/>
    <n v="8.1424717276055696E-3"/>
    <n v="1.2213707591408357E-2"/>
    <n v="1.6284943455211139E-2"/>
    <n v="2.0356179319013928E-2"/>
  </r>
  <r>
    <x v="1"/>
    <x v="2"/>
    <x v="4"/>
    <n v="5.4283144850703806E-3"/>
    <n v="1.0856628970140761E-2"/>
    <n v="1.6284943455211139E-2"/>
    <n v="2.1713257940281522E-2"/>
    <n v="2.7141572425351902E-2"/>
  </r>
  <r>
    <x v="2"/>
    <x v="3"/>
    <x v="0"/>
    <n v="0"/>
    <n v="1.5828678523934275E-3"/>
    <n v="2.3743017785901408E-3"/>
    <n v="3.165735704786855E-3"/>
    <n v="3.9571696309835683E-3"/>
  </r>
  <r>
    <x v="2"/>
    <x v="3"/>
    <x v="1"/>
    <n v="1.5828678523934275E-3"/>
    <n v="3.165735704786855E-3"/>
    <n v="4.7486035571802816E-3"/>
    <n v="6.33147140957371E-3"/>
    <n v="7.9143392619671366E-3"/>
  </r>
  <r>
    <x v="2"/>
    <x v="3"/>
    <x v="2"/>
    <n v="3.165735704786855E-3"/>
    <n v="6.33147140957371E-3"/>
    <n v="9.4972071143605633E-3"/>
    <n v="1.266294281914742E-2"/>
    <n v="1.5828678523934273E-2"/>
  </r>
  <r>
    <x v="2"/>
    <x v="3"/>
    <x v="3"/>
    <n v="4.7486035571802816E-3"/>
    <n v="9.4972071143605633E-3"/>
    <n v="1.4245810671540847E-2"/>
    <n v="1.8994414228721127E-2"/>
    <n v="2.3743017785901412E-2"/>
  </r>
  <r>
    <x v="2"/>
    <x v="3"/>
    <x v="4"/>
    <n v="6.33147140957371E-3"/>
    <n v="1.266294281914742E-2"/>
    <n v="1.8994414228721127E-2"/>
    <n v="2.532588563829484E-2"/>
    <n v="3.1657357047868546E-2"/>
  </r>
  <r>
    <x v="2"/>
    <x v="4"/>
    <x v="0"/>
    <n v="0"/>
    <n v="1.5139307415812568E-3"/>
    <n v="2.2708961123718849E-3"/>
    <n v="3.0278614831625137E-3"/>
    <n v="3.784826853953142E-3"/>
  </r>
  <r>
    <x v="2"/>
    <x v="4"/>
    <x v="1"/>
    <n v="1.5139307415812568E-3"/>
    <n v="3.0278614831625137E-3"/>
    <n v="4.5417922247437698E-3"/>
    <n v="6.0557229663250273E-3"/>
    <n v="7.5696537079062839E-3"/>
  </r>
  <r>
    <x v="2"/>
    <x v="4"/>
    <x v="2"/>
    <n v="3.0278614831625137E-3"/>
    <n v="6.0557229663250273E-3"/>
    <n v="9.0835844494875397E-3"/>
    <n v="1.2111445932650055E-2"/>
    <n v="1.5139307415812568E-2"/>
  </r>
  <r>
    <x v="2"/>
    <x v="4"/>
    <x v="3"/>
    <n v="4.5417922247437698E-3"/>
    <n v="9.0835844494875397E-3"/>
    <n v="1.3625376674231311E-2"/>
    <n v="1.8167168898975079E-2"/>
    <n v="2.2708961123718851E-2"/>
  </r>
  <r>
    <x v="2"/>
    <x v="4"/>
    <x v="4"/>
    <n v="6.0557229663250273E-3"/>
    <n v="1.2111445932650055E-2"/>
    <n v="1.8167168898975079E-2"/>
    <n v="2.4222891865300109E-2"/>
    <n v="3.0278614831625136E-2"/>
  </r>
  <r>
    <x v="2"/>
    <x v="5"/>
    <x v="0"/>
    <n v="0"/>
    <n v="1.6132685589711144E-3"/>
    <n v="2.4199028384566711E-3"/>
    <n v="3.2265371179422287E-3"/>
    <n v="4.0331713974277855E-3"/>
  </r>
  <r>
    <x v="2"/>
    <x v="5"/>
    <x v="1"/>
    <n v="1.6132685589711144E-3"/>
    <n v="3.2265371179422287E-3"/>
    <n v="4.8398056769133422E-3"/>
    <n v="6.4530742358844574E-3"/>
    <n v="8.0663427948555709E-3"/>
  </r>
  <r>
    <x v="2"/>
    <x v="5"/>
    <x v="2"/>
    <n v="3.2265371179422287E-3"/>
    <n v="6.4530742358844574E-3"/>
    <n v="9.6796113538266844E-3"/>
    <n v="1.2906148471768915E-2"/>
    <n v="1.6132685589711142E-2"/>
  </r>
  <r>
    <x v="2"/>
    <x v="5"/>
    <x v="3"/>
    <n v="4.8398056769133422E-3"/>
    <n v="9.6796113538266844E-3"/>
    <n v="1.4519417030740028E-2"/>
    <n v="1.9359222707653369E-2"/>
    <n v="2.4199028384566713E-2"/>
  </r>
  <r>
    <x v="2"/>
    <x v="5"/>
    <x v="4"/>
    <n v="6.4530742358844574E-3"/>
    <n v="1.2906148471768915E-2"/>
    <n v="1.9359222707653369E-2"/>
    <n v="2.581229694353783E-2"/>
    <n v="3.2265371179422284E-2"/>
  </r>
  <r>
    <x v="2"/>
    <x v="6"/>
    <x v="0"/>
    <n v="0"/>
    <n v="1.5252292749322509E-3"/>
    <n v="2.2878439123983759E-3"/>
    <n v="3.0504585498645018E-3"/>
    <n v="3.8130731873306269E-3"/>
  </r>
  <r>
    <x v="2"/>
    <x v="6"/>
    <x v="1"/>
    <n v="1.5252292749322509E-3"/>
    <n v="3.0504585498645018E-3"/>
    <n v="4.5756878247967519E-3"/>
    <n v="6.1009170997290037E-3"/>
    <n v="7.6261463746612537E-3"/>
  </r>
  <r>
    <x v="2"/>
    <x v="6"/>
    <x v="2"/>
    <n v="3.0504585498645018E-3"/>
    <n v="6.1009170997290037E-3"/>
    <n v="9.1513756495935038E-3"/>
    <n v="1.2201834199458007E-2"/>
    <n v="1.5252292749322507E-2"/>
  </r>
  <r>
    <x v="2"/>
    <x v="6"/>
    <x v="3"/>
    <n v="4.5756878247967519E-3"/>
    <n v="9.1513756495935038E-3"/>
    <n v="1.3727063474390257E-2"/>
    <n v="1.8302751299187008E-2"/>
    <n v="2.2878439123983761E-2"/>
  </r>
  <r>
    <x v="2"/>
    <x v="6"/>
    <x v="4"/>
    <n v="6.1009170997290037E-3"/>
    <n v="1.2201834199458007E-2"/>
    <n v="1.8302751299187008E-2"/>
    <n v="2.4403668398916015E-2"/>
    <n v="3.0504585498645015E-2"/>
  </r>
  <r>
    <x v="2"/>
    <x v="7"/>
    <x v="0"/>
    <n v="0"/>
    <n v="1.4341788177034596E-3"/>
    <n v="2.1512682265551891E-3"/>
    <n v="2.8683576354069191E-3"/>
    <n v="3.5854470442586487E-3"/>
  </r>
  <r>
    <x v="2"/>
    <x v="7"/>
    <x v="1"/>
    <n v="1.4341788177034596E-3"/>
    <n v="2.8683576354069191E-3"/>
    <n v="4.3025364531103782E-3"/>
    <n v="5.7367152708138382E-3"/>
    <n v="7.1708940885172974E-3"/>
  </r>
  <r>
    <x v="2"/>
    <x v="7"/>
    <x v="2"/>
    <n v="2.8683576354069191E-3"/>
    <n v="5.7367152708138382E-3"/>
    <n v="8.6050729062207565E-3"/>
    <n v="1.1473430541627676E-2"/>
    <n v="1.4341788177034595E-2"/>
  </r>
  <r>
    <x v="2"/>
    <x v="7"/>
    <x v="3"/>
    <n v="4.3025364531103782E-3"/>
    <n v="8.6050729062207565E-3"/>
    <n v="1.2907609359331135E-2"/>
    <n v="1.7210145812441513E-2"/>
    <n v="2.1512682265551891E-2"/>
  </r>
  <r>
    <x v="2"/>
    <x v="7"/>
    <x v="4"/>
    <n v="5.7367152708138382E-3"/>
    <n v="1.1473430541627676E-2"/>
    <n v="1.7210145812441513E-2"/>
    <n v="2.2946861083255353E-2"/>
    <n v="2.8683576354069189E-2"/>
  </r>
  <r>
    <x v="2"/>
    <x v="8"/>
    <x v="0"/>
    <n v="0"/>
    <n v="1.5276692651223641E-3"/>
    <n v="2.2915038976835458E-3"/>
    <n v="3.0553385302447282E-3"/>
    <n v="3.8191731628059102E-3"/>
  </r>
  <r>
    <x v="2"/>
    <x v="8"/>
    <x v="1"/>
    <n v="1.5276692651223641E-3"/>
    <n v="3.0553385302447282E-3"/>
    <n v="4.5830077953670917E-3"/>
    <n v="6.1106770604894564E-3"/>
    <n v="7.6383463256118203E-3"/>
  </r>
  <r>
    <x v="2"/>
    <x v="8"/>
    <x v="2"/>
    <n v="3.0553385302447282E-3"/>
    <n v="6.1106770604894564E-3"/>
    <n v="9.1660155907341834E-3"/>
    <n v="1.2221354120978913E-2"/>
    <n v="1.5276692651223641E-2"/>
  </r>
  <r>
    <x v="2"/>
    <x v="8"/>
    <x v="3"/>
    <n v="4.5830077953670917E-3"/>
    <n v="9.1660155907341834E-3"/>
    <n v="1.3749023386101277E-2"/>
    <n v="1.8332031181468367E-2"/>
    <n v="2.2915038976835462E-2"/>
  </r>
  <r>
    <x v="2"/>
    <x v="8"/>
    <x v="4"/>
    <n v="6.1106770604894564E-3"/>
    <n v="1.2221354120978913E-2"/>
    <n v="1.8332031181468367E-2"/>
    <n v="2.4442708241957826E-2"/>
    <n v="3.0553385302447281E-2"/>
  </r>
  <r>
    <x v="2"/>
    <x v="9"/>
    <x v="0"/>
    <n v="0"/>
    <n v="1.572911707231066E-3"/>
    <n v="2.3593675608465986E-3"/>
    <n v="3.145823414462132E-3"/>
    <n v="3.9322792680776646E-3"/>
  </r>
  <r>
    <x v="2"/>
    <x v="9"/>
    <x v="1"/>
    <n v="1.572911707231066E-3"/>
    <n v="3.145823414462132E-3"/>
    <n v="4.7187351216931971E-3"/>
    <n v="6.291646828924264E-3"/>
    <n v="7.8645585361553291E-3"/>
  </r>
  <r>
    <x v="2"/>
    <x v="9"/>
    <x v="2"/>
    <n v="3.145823414462132E-3"/>
    <n v="6.291646828924264E-3"/>
    <n v="9.4374702433863943E-3"/>
    <n v="1.2583293657848528E-2"/>
    <n v="1.5729117072310658E-2"/>
  </r>
  <r>
    <x v="2"/>
    <x v="9"/>
    <x v="3"/>
    <n v="4.7187351216931971E-3"/>
    <n v="9.4374702433863943E-3"/>
    <n v="1.4156205365079593E-2"/>
    <n v="1.8874940486772789E-2"/>
    <n v="2.3593675608465987E-2"/>
  </r>
  <r>
    <x v="2"/>
    <x v="9"/>
    <x v="4"/>
    <n v="6.291646828924264E-3"/>
    <n v="1.2583293657848528E-2"/>
    <n v="1.8874940486772789E-2"/>
    <n v="2.5166587315697056E-2"/>
    <n v="3.1458234144621317E-2"/>
  </r>
  <r>
    <x v="2"/>
    <x v="10"/>
    <x v="0"/>
    <n v="0"/>
    <n v="1.4990183077012514E-3"/>
    <n v="2.2485274615518767E-3"/>
    <n v="2.9980366154025028E-3"/>
    <n v="3.7475457692531283E-3"/>
  </r>
  <r>
    <x v="2"/>
    <x v="10"/>
    <x v="1"/>
    <n v="1.4990183077012514E-3"/>
    <n v="2.9980366154025028E-3"/>
    <n v="4.4970549231037535E-3"/>
    <n v="5.9960732308050055E-3"/>
    <n v="7.4950915385062567E-3"/>
  </r>
  <r>
    <x v="2"/>
    <x v="10"/>
    <x v="2"/>
    <n v="2.9980366154025028E-3"/>
    <n v="5.9960732308050055E-3"/>
    <n v="8.994109846207507E-3"/>
    <n v="1.1992146461610011E-2"/>
    <n v="1.4990183077012513E-2"/>
  </r>
  <r>
    <x v="2"/>
    <x v="10"/>
    <x v="3"/>
    <n v="4.4970549231037535E-3"/>
    <n v="8.994109846207507E-3"/>
    <n v="1.3491164769311262E-2"/>
    <n v="1.7988219692415014E-2"/>
    <n v="2.2485274615518771E-2"/>
  </r>
  <r>
    <x v="2"/>
    <x v="10"/>
    <x v="4"/>
    <n v="5.9960732308050055E-3"/>
    <n v="1.1992146461610011E-2"/>
    <n v="1.7988219692415014E-2"/>
    <n v="2.3984292923220022E-2"/>
    <n v="2.9980366154025027E-2"/>
  </r>
  <r>
    <x v="2"/>
    <x v="11"/>
    <x v="0"/>
    <n v="0"/>
    <n v="1.4637204528094158E-3"/>
    <n v="2.1955806792141232E-3"/>
    <n v="2.9274409056188316E-3"/>
    <n v="3.659301132023539E-3"/>
  </r>
  <r>
    <x v="2"/>
    <x v="11"/>
    <x v="1"/>
    <n v="1.4637204528094158E-3"/>
    <n v="2.9274409056188316E-3"/>
    <n v="4.3911613584282465E-3"/>
    <n v="5.8548818112376631E-3"/>
    <n v="7.318602264047078E-3"/>
  </r>
  <r>
    <x v="2"/>
    <x v="11"/>
    <x v="2"/>
    <n v="2.9274409056188316E-3"/>
    <n v="5.8548818112376631E-3"/>
    <n v="8.782322716856493E-3"/>
    <n v="1.1709763622475326E-2"/>
    <n v="1.4637204528094156E-2"/>
  </r>
  <r>
    <x v="2"/>
    <x v="11"/>
    <x v="3"/>
    <n v="4.3911613584282465E-3"/>
    <n v="8.782322716856493E-3"/>
    <n v="1.3173484075284741E-2"/>
    <n v="1.7564645433712986E-2"/>
    <n v="2.1955806792141236E-2"/>
  </r>
  <r>
    <x v="2"/>
    <x v="11"/>
    <x v="4"/>
    <n v="5.8548818112376631E-3"/>
    <n v="1.1709763622475326E-2"/>
    <n v="1.7564645433712986E-2"/>
    <n v="2.3419527244950653E-2"/>
    <n v="2.9274409056188312E-2"/>
  </r>
  <r>
    <x v="2"/>
    <x v="0"/>
    <x v="0"/>
    <n v="0"/>
    <n v="1.3275537381937635E-3"/>
    <n v="1.9913306072906452E-3"/>
    <n v="2.6551074763875269E-3"/>
    <n v="3.3188843454844087E-3"/>
  </r>
  <r>
    <x v="2"/>
    <x v="0"/>
    <x v="1"/>
    <n v="1.3275537381937635E-3"/>
    <n v="2.6551074763875269E-3"/>
    <n v="3.9826612145812904E-3"/>
    <n v="5.3102149527750539E-3"/>
    <n v="6.6377686909688174E-3"/>
  </r>
  <r>
    <x v="2"/>
    <x v="0"/>
    <x v="2"/>
    <n v="2.6551074763875269E-3"/>
    <n v="5.3102149527750539E-3"/>
    <n v="7.9653224291625808E-3"/>
    <n v="1.0620429905550108E-2"/>
    <n v="1.3275537381937635E-2"/>
  </r>
  <r>
    <x v="2"/>
    <x v="0"/>
    <x v="3"/>
    <n v="3.9826612145812904E-3"/>
    <n v="7.9653224291625808E-3"/>
    <n v="1.1947983643743871E-2"/>
    <n v="1.5930644858325162E-2"/>
    <n v="1.991330607290645E-2"/>
  </r>
  <r>
    <x v="2"/>
    <x v="0"/>
    <x v="4"/>
    <n v="5.3102149527750539E-3"/>
    <n v="1.0620429905550108E-2"/>
    <n v="1.5930644858325162E-2"/>
    <n v="2.1240859811100216E-2"/>
    <n v="2.6551074763875269E-2"/>
  </r>
  <r>
    <x v="2"/>
    <x v="1"/>
    <x v="0"/>
    <n v="0"/>
    <n v="1.5120945135965367E-3"/>
    <n v="2.2681417703948048E-3"/>
    <n v="3.0241890271930734E-3"/>
    <n v="3.7802362839913415E-3"/>
  </r>
  <r>
    <x v="2"/>
    <x v="1"/>
    <x v="1"/>
    <n v="1.5120945135965367E-3"/>
    <n v="3.0241890271930734E-3"/>
    <n v="4.5362835407896096E-3"/>
    <n v="6.0483780543861467E-3"/>
    <n v="7.560472567982683E-3"/>
  </r>
  <r>
    <x v="2"/>
    <x v="1"/>
    <x v="2"/>
    <n v="3.0241890271930734E-3"/>
    <n v="6.0483780543861467E-3"/>
    <n v="9.0725670815792192E-3"/>
    <n v="1.2096756108772293E-2"/>
    <n v="1.5120945135965366E-2"/>
  </r>
  <r>
    <x v="2"/>
    <x v="1"/>
    <x v="3"/>
    <n v="4.5362835407896096E-3"/>
    <n v="9.0725670815792192E-3"/>
    <n v="1.3608850622368829E-2"/>
    <n v="1.8145134163158438E-2"/>
    <n v="2.2681417703948048E-2"/>
  </r>
  <r>
    <x v="2"/>
    <x v="1"/>
    <x v="4"/>
    <n v="6.0483780543861467E-3"/>
    <n v="1.2096756108772293E-2"/>
    <n v="1.8145134163158438E-2"/>
    <n v="2.4193512217544587E-2"/>
    <n v="3.0241890271930732E-2"/>
  </r>
  <r>
    <x v="2"/>
    <x v="2"/>
    <x v="0"/>
    <n v="0"/>
    <n v="1.3341073571834028E-3"/>
    <n v="2.0011610357751038E-3"/>
    <n v="2.6682147143668056E-3"/>
    <n v="3.3352683929585066E-3"/>
  </r>
  <r>
    <x v="2"/>
    <x v="2"/>
    <x v="1"/>
    <n v="1.3341073571834028E-3"/>
    <n v="2.6682147143668056E-3"/>
    <n v="4.0023220715502076E-3"/>
    <n v="5.3364294287336113E-3"/>
    <n v="6.6705367859170132E-3"/>
  </r>
  <r>
    <x v="2"/>
    <x v="2"/>
    <x v="2"/>
    <n v="2.6682147143668056E-3"/>
    <n v="5.3364294287336113E-3"/>
    <n v="8.0046441431004152E-3"/>
    <n v="1.0672858857467223E-2"/>
    <n v="1.3341073571834026E-2"/>
  </r>
  <r>
    <x v="2"/>
    <x v="2"/>
    <x v="3"/>
    <n v="4.0023220715502076E-3"/>
    <n v="8.0046441431004152E-3"/>
    <n v="1.2006966214650625E-2"/>
    <n v="1.600928828620083E-2"/>
    <n v="2.001161035775104E-2"/>
  </r>
  <r>
    <x v="2"/>
    <x v="2"/>
    <x v="4"/>
    <n v="5.3364294287336113E-3"/>
    <n v="1.0672858857467223E-2"/>
    <n v="1.600928828620083E-2"/>
    <n v="2.1345717714934445E-2"/>
    <n v="2.6682147143668053E-2"/>
  </r>
  <r>
    <x v="3"/>
    <x v="3"/>
    <x v="0"/>
    <n v="0"/>
    <n v="1.6354735807916215E-3"/>
    <n v="2.4532103711874323E-3"/>
    <n v="3.2709471615832431E-3"/>
    <n v="4.0886839519790538E-3"/>
  </r>
  <r>
    <x v="3"/>
    <x v="3"/>
    <x v="1"/>
    <n v="1.6354735807916215E-3"/>
    <n v="3.2709471615832431E-3"/>
    <n v="4.9064207423748646E-3"/>
    <n v="6.5418943231664861E-3"/>
    <n v="8.1773679039581076E-3"/>
  </r>
  <r>
    <x v="3"/>
    <x v="3"/>
    <x v="2"/>
    <n v="3.2709471615832431E-3"/>
    <n v="6.5418943231664861E-3"/>
    <n v="9.8128414847497292E-3"/>
    <n v="1.3083788646332972E-2"/>
    <n v="1.6354735807916215E-2"/>
  </r>
  <r>
    <x v="3"/>
    <x v="3"/>
    <x v="3"/>
    <n v="4.9064207423748646E-3"/>
    <n v="9.8128414847497292E-3"/>
    <n v="1.4719262227124594E-2"/>
    <n v="1.9625682969499458E-2"/>
    <n v="2.4532103711874323E-2"/>
  </r>
  <r>
    <x v="3"/>
    <x v="3"/>
    <x v="4"/>
    <n v="6.5418943231664861E-3"/>
    <n v="1.3083788646332972E-2"/>
    <n v="1.9625682969499458E-2"/>
    <n v="2.6167577292665944E-2"/>
    <n v="3.2709471615832431E-2"/>
  </r>
  <r>
    <x v="3"/>
    <x v="4"/>
    <x v="0"/>
    <n v="0"/>
    <n v="1.674759955092431E-3"/>
    <n v="2.512139932638646E-3"/>
    <n v="3.349519910184862E-3"/>
    <n v="4.186899887731077E-3"/>
  </r>
  <r>
    <x v="3"/>
    <x v="4"/>
    <x v="1"/>
    <n v="1.674759955092431E-3"/>
    <n v="3.349519910184862E-3"/>
    <n v="5.0242798652772921E-3"/>
    <n v="6.6990398203697239E-3"/>
    <n v="8.373799775462154E-3"/>
  </r>
  <r>
    <x v="3"/>
    <x v="4"/>
    <x v="2"/>
    <n v="3.349519910184862E-3"/>
    <n v="6.6990398203697239E-3"/>
    <n v="1.0048559730554584E-2"/>
    <n v="1.3398079640739448E-2"/>
    <n v="1.6747599550924308E-2"/>
  </r>
  <r>
    <x v="3"/>
    <x v="4"/>
    <x v="3"/>
    <n v="5.0242798652772921E-3"/>
    <n v="1.0048559730554584E-2"/>
    <n v="1.5072839595831878E-2"/>
    <n v="2.0097119461109168E-2"/>
    <n v="2.5121399326386462E-2"/>
  </r>
  <r>
    <x v="3"/>
    <x v="4"/>
    <x v="4"/>
    <n v="6.6990398203697239E-3"/>
    <n v="1.3398079640739448E-2"/>
    <n v="2.0097119461109168E-2"/>
    <n v="2.6796159281478896E-2"/>
    <n v="3.3495199101848616E-2"/>
  </r>
  <r>
    <x v="3"/>
    <x v="5"/>
    <x v="0"/>
    <n v="0"/>
    <n v="1.5753564823908009E-3"/>
    <n v="2.3630347235862013E-3"/>
    <n v="3.1507129647816018E-3"/>
    <n v="3.9383912059770022E-3"/>
  </r>
  <r>
    <x v="3"/>
    <x v="5"/>
    <x v="1"/>
    <n v="1.5753564823908009E-3"/>
    <n v="3.1507129647816018E-3"/>
    <n v="4.7260694471724027E-3"/>
    <n v="6.3014259295632036E-3"/>
    <n v="7.8767824119540045E-3"/>
  </r>
  <r>
    <x v="3"/>
    <x v="5"/>
    <x v="2"/>
    <n v="3.1507129647816018E-3"/>
    <n v="6.3014259295632036E-3"/>
    <n v="9.4521388943448054E-3"/>
    <n v="1.2602851859126407E-2"/>
    <n v="1.5753564823908009E-2"/>
  </r>
  <r>
    <x v="3"/>
    <x v="5"/>
    <x v="3"/>
    <n v="4.7260694471724027E-3"/>
    <n v="9.4521388943448054E-3"/>
    <n v="1.4178208341517208E-2"/>
    <n v="1.8904277788689611E-2"/>
    <n v="2.3630347235862013E-2"/>
  </r>
  <r>
    <x v="3"/>
    <x v="5"/>
    <x v="4"/>
    <n v="6.3014259295632036E-3"/>
    <n v="1.2602851859126407E-2"/>
    <n v="1.8904277788689611E-2"/>
    <n v="2.5205703718252814E-2"/>
    <n v="3.1507129647816018E-2"/>
  </r>
  <r>
    <x v="3"/>
    <x v="6"/>
    <x v="0"/>
    <n v="0"/>
    <n v="2.1523790149605712E-3"/>
    <n v="3.2285685224408564E-3"/>
    <n v="4.3047580299211425E-3"/>
    <n v="5.3809475374014277E-3"/>
  </r>
  <r>
    <x v="3"/>
    <x v="6"/>
    <x v="1"/>
    <n v="2.1523790149605712E-3"/>
    <n v="4.3047580299211425E-3"/>
    <n v="6.4571370448817129E-3"/>
    <n v="8.609516059842285E-3"/>
    <n v="1.0761895074802855E-2"/>
  </r>
  <r>
    <x v="3"/>
    <x v="6"/>
    <x v="2"/>
    <n v="4.3047580299211425E-3"/>
    <n v="8.609516059842285E-3"/>
    <n v="1.2914274089763426E-2"/>
    <n v="1.721903211968457E-2"/>
    <n v="2.1523790149605711E-2"/>
  </r>
  <r>
    <x v="3"/>
    <x v="6"/>
    <x v="3"/>
    <n v="6.4571370448817129E-3"/>
    <n v="1.2914274089763426E-2"/>
    <n v="1.937141113464514E-2"/>
    <n v="2.5828548179526852E-2"/>
    <n v="3.228568522440857E-2"/>
  </r>
  <r>
    <x v="3"/>
    <x v="6"/>
    <x v="4"/>
    <n v="8.609516059842285E-3"/>
    <n v="1.721903211968457E-2"/>
    <n v="2.5828548179526852E-2"/>
    <n v="3.443806423936914E-2"/>
    <n v="4.3047580299211421E-2"/>
  </r>
  <r>
    <x v="3"/>
    <x v="7"/>
    <x v="0"/>
    <n v="0"/>
    <n v="0"/>
    <n v="0"/>
    <n v="0"/>
    <n v="0"/>
  </r>
  <r>
    <x v="3"/>
    <x v="7"/>
    <x v="1"/>
    <n v="0"/>
    <n v="0"/>
    <n v="0"/>
    <n v="0"/>
    <n v="0"/>
  </r>
  <r>
    <x v="3"/>
    <x v="7"/>
    <x v="2"/>
    <n v="0"/>
    <n v="0"/>
    <n v="0"/>
    <n v="0"/>
    <n v="0"/>
  </r>
  <r>
    <x v="3"/>
    <x v="7"/>
    <x v="3"/>
    <n v="0"/>
    <n v="0"/>
    <n v="0"/>
    <n v="0"/>
    <n v="0"/>
  </r>
  <r>
    <x v="3"/>
    <x v="7"/>
    <x v="4"/>
    <n v="0"/>
    <n v="0"/>
    <n v="0"/>
    <n v="0"/>
    <n v="0"/>
  </r>
  <r>
    <x v="3"/>
    <x v="8"/>
    <x v="0"/>
    <n v="0"/>
    <n v="0"/>
    <n v="0"/>
    <n v="0"/>
    <n v="0"/>
  </r>
  <r>
    <x v="3"/>
    <x v="8"/>
    <x v="1"/>
    <n v="0"/>
    <n v="0"/>
    <n v="0"/>
    <n v="0"/>
    <n v="0"/>
  </r>
  <r>
    <x v="3"/>
    <x v="8"/>
    <x v="2"/>
    <n v="0"/>
    <n v="0"/>
    <n v="0"/>
    <n v="0"/>
    <n v="0"/>
  </r>
  <r>
    <x v="3"/>
    <x v="8"/>
    <x v="3"/>
    <n v="0"/>
    <n v="0"/>
    <n v="0"/>
    <n v="0"/>
    <n v="0"/>
  </r>
  <r>
    <x v="3"/>
    <x v="8"/>
    <x v="4"/>
    <n v="0"/>
    <n v="0"/>
    <n v="0"/>
    <n v="0"/>
    <n v="0"/>
  </r>
  <r>
    <x v="3"/>
    <x v="9"/>
    <x v="0"/>
    <n v="0"/>
    <n v="0"/>
    <n v="0"/>
    <n v="0"/>
    <n v="0"/>
  </r>
  <r>
    <x v="3"/>
    <x v="9"/>
    <x v="1"/>
    <n v="0"/>
    <n v="0"/>
    <n v="0"/>
    <n v="0"/>
    <n v="0"/>
  </r>
  <r>
    <x v="3"/>
    <x v="9"/>
    <x v="2"/>
    <n v="0"/>
    <n v="0"/>
    <n v="0"/>
    <n v="0"/>
    <n v="0"/>
  </r>
  <r>
    <x v="3"/>
    <x v="9"/>
    <x v="3"/>
    <n v="0"/>
    <n v="0"/>
    <n v="0"/>
    <n v="0"/>
    <n v="0"/>
  </r>
  <r>
    <x v="3"/>
    <x v="9"/>
    <x v="4"/>
    <n v="0"/>
    <n v="0"/>
    <n v="0"/>
    <n v="0"/>
    <n v="0"/>
  </r>
  <r>
    <x v="3"/>
    <x v="10"/>
    <x v="0"/>
    <n v="0"/>
    <n v="0"/>
    <n v="0"/>
    <n v="0"/>
    <n v="0"/>
  </r>
  <r>
    <x v="3"/>
    <x v="10"/>
    <x v="1"/>
    <n v="0"/>
    <n v="0"/>
    <n v="0"/>
    <n v="0"/>
    <n v="0"/>
  </r>
  <r>
    <x v="3"/>
    <x v="10"/>
    <x v="2"/>
    <n v="0"/>
    <n v="0"/>
    <n v="0"/>
    <n v="0"/>
    <n v="0"/>
  </r>
  <r>
    <x v="3"/>
    <x v="10"/>
    <x v="3"/>
    <n v="0"/>
    <n v="0"/>
    <n v="0"/>
    <n v="0"/>
    <n v="0"/>
  </r>
  <r>
    <x v="3"/>
    <x v="10"/>
    <x v="4"/>
    <n v="0"/>
    <n v="0"/>
    <n v="0"/>
    <n v="0"/>
    <n v="0"/>
  </r>
  <r>
    <x v="3"/>
    <x v="11"/>
    <x v="0"/>
    <n v="0"/>
    <n v="0"/>
    <n v="0"/>
    <n v="0"/>
    <n v="0"/>
  </r>
  <r>
    <x v="3"/>
    <x v="11"/>
    <x v="1"/>
    <n v="0"/>
    <n v="0"/>
    <n v="0"/>
    <n v="0"/>
    <n v="0"/>
  </r>
  <r>
    <x v="3"/>
    <x v="11"/>
    <x v="2"/>
    <n v="0"/>
    <n v="0"/>
    <n v="0"/>
    <n v="0"/>
    <n v="0"/>
  </r>
  <r>
    <x v="3"/>
    <x v="11"/>
    <x v="3"/>
    <n v="0"/>
    <n v="0"/>
    <n v="0"/>
    <n v="0"/>
    <n v="0"/>
  </r>
  <r>
    <x v="3"/>
    <x v="11"/>
    <x v="4"/>
    <n v="0"/>
    <n v="0"/>
    <n v="0"/>
    <n v="0"/>
    <n v="0"/>
  </r>
  <r>
    <x v="3"/>
    <x v="0"/>
    <x v="0"/>
    <n v="0"/>
    <n v="0"/>
    <n v="0"/>
    <n v="0"/>
    <n v="0"/>
  </r>
  <r>
    <x v="3"/>
    <x v="0"/>
    <x v="1"/>
    <n v="0"/>
    <n v="0"/>
    <n v="0"/>
    <n v="0"/>
    <n v="0"/>
  </r>
  <r>
    <x v="3"/>
    <x v="0"/>
    <x v="2"/>
    <n v="0"/>
    <n v="0"/>
    <n v="0"/>
    <n v="0"/>
    <n v="0"/>
  </r>
  <r>
    <x v="3"/>
    <x v="0"/>
    <x v="3"/>
    <n v="0"/>
    <n v="0"/>
    <n v="0"/>
    <n v="0"/>
    <n v="0"/>
  </r>
  <r>
    <x v="3"/>
    <x v="0"/>
    <x v="4"/>
    <n v="0"/>
    <n v="0"/>
    <n v="0"/>
    <n v="0"/>
    <n v="0"/>
  </r>
  <r>
    <x v="3"/>
    <x v="1"/>
    <x v="0"/>
    <n v="0"/>
    <n v="0"/>
    <n v="0"/>
    <n v="0"/>
    <n v="0"/>
  </r>
  <r>
    <x v="3"/>
    <x v="1"/>
    <x v="1"/>
    <n v="0"/>
    <n v="0"/>
    <n v="0"/>
    <n v="0"/>
    <n v="0"/>
  </r>
  <r>
    <x v="3"/>
    <x v="1"/>
    <x v="2"/>
    <n v="0"/>
    <n v="0"/>
    <n v="0"/>
    <n v="0"/>
    <n v="0"/>
  </r>
  <r>
    <x v="3"/>
    <x v="1"/>
    <x v="3"/>
    <n v="0"/>
    <n v="0"/>
    <n v="0"/>
    <n v="0"/>
    <n v="0"/>
  </r>
  <r>
    <x v="3"/>
    <x v="1"/>
    <x v="4"/>
    <n v="0"/>
    <n v="0"/>
    <n v="0"/>
    <n v="0"/>
    <n v="0"/>
  </r>
  <r>
    <x v="3"/>
    <x v="2"/>
    <x v="0"/>
    <n v="0"/>
    <n v="0"/>
    <n v="0"/>
    <n v="0"/>
    <n v="0"/>
  </r>
  <r>
    <x v="3"/>
    <x v="2"/>
    <x v="1"/>
    <n v="0"/>
    <n v="0"/>
    <n v="0"/>
    <n v="0"/>
    <n v="0"/>
  </r>
  <r>
    <x v="3"/>
    <x v="2"/>
    <x v="2"/>
    <n v="0"/>
    <n v="0"/>
    <n v="0"/>
    <n v="0"/>
    <n v="0"/>
  </r>
  <r>
    <x v="3"/>
    <x v="2"/>
    <x v="3"/>
    <n v="0"/>
    <n v="0"/>
    <n v="0"/>
    <n v="0"/>
    <n v="0"/>
  </r>
  <r>
    <x v="3"/>
    <x v="2"/>
    <x v="4"/>
    <n v="0"/>
    <n v="0"/>
    <n v="0"/>
    <n v="0"/>
    <n v="0"/>
  </r>
  <r>
    <x v="4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42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5"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x="2"/>
        <item h="1" x="3"/>
        <item h="1" m="1" x="13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7"/>
        <item m="1" x="6"/>
        <item m="1" x="10"/>
        <item m="1" x="8"/>
        <item m="1" x="9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650 mil." fld="3" baseField="0" baseItem="0"/>
    <dataField name="Mayor a 650 mil y menor a 5 millones." fld="4" baseField="0" baseItem="0"/>
    <dataField name="Mayor a 5 millones y menor a 19 millones." fld="5" baseField="0" baseItem="0"/>
    <dataField name="Mayor a 19 millones y menor a 65 millones." fld="6" baseField="0" baseItem="0"/>
    <dataField name="Mayor a 65 millones." fld="7" baseField="0" baseItem="0"/>
  </dataFields>
  <formats count="13">
    <format dxfId="251">
      <pivotArea field="2" type="button" dataOnly="0" labelOnly="1" outline="0" axis="axisCol" fieldPosition="0"/>
    </format>
    <format dxfId="250">
      <pivotArea field="2" type="button" dataOnly="0" labelOnly="1" outline="0" axis="axisCol" fieldPosition="0"/>
    </format>
    <format dxfId="249">
      <pivotArea outline="0" collapsedLevelsAreSubtotals="1" fieldPosition="0"/>
    </format>
    <format dxfId="248">
      <pivotArea dataOnly="0" labelOnly="1" fieldPosition="0">
        <references count="1">
          <reference field="2" count="0"/>
        </references>
      </pivotArea>
    </format>
    <format dxfId="247">
      <pivotArea dataOnly="0" labelOnly="1" grandCol="1" outline="0" fieldPosition="0"/>
    </format>
    <format dxfId="246">
      <pivotArea dataOnly="0" labelOnly="1" fieldPosition="0">
        <references count="1">
          <reference field="2" count="0"/>
        </references>
      </pivotArea>
    </format>
    <format dxfId="245">
      <pivotArea dataOnly="0" labelOnly="1" grandCol="1" outline="0" fieldPosition="0"/>
    </format>
    <format dxfId="244">
      <pivotArea dataOnly="0" labelOnly="1" fieldPosition="0">
        <references count="1">
          <reference field="2" count="0"/>
        </references>
      </pivotArea>
    </format>
    <format dxfId="243">
      <pivotArea dataOnly="0" labelOnly="1" grandCol="1" outline="0" fieldPosition="0"/>
    </format>
    <format dxfId="242">
      <pivotArea dataOnly="0" outline="0" fieldPosition="0">
        <references count="1">
          <reference field="4294967294" count="1">
            <x v="4"/>
          </reference>
        </references>
      </pivotArea>
    </format>
    <format dxfId="241">
      <pivotArea field="-2" type="button" dataOnly="0" labelOnly="1" outline="0" axis="axisRow" fieldPosition="0"/>
    </format>
    <format dxfId="240">
      <pivotArea dataOnly="0" labelOnly="1" fieldPosition="0">
        <references count="1">
          <reference field="2" count="0"/>
        </references>
      </pivotArea>
    </format>
    <format dxfId="23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32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5">
        <item h="1" x="0"/>
        <item h="1" x="1"/>
        <item x="2"/>
        <item h="1" x="3"/>
        <item t="default"/>
      </items>
    </pivotField>
    <pivotField showAll="0">
      <items count="14">
        <item h="1" x="3"/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x="2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10"/>
        <item m="1" x="6"/>
        <item m="1" x="7"/>
        <item m="1" x="8"/>
        <item m="1" x="9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238">
      <pivotArea dataOnly="0" labelOnly="1" grandCol="1" outline="0" fieldPosition="0"/>
    </format>
    <format dxfId="237">
      <pivotArea dataOnly="0" labelOnly="1" grandCol="1" outline="0" fieldPosition="0"/>
    </format>
    <format dxfId="236">
      <pivotArea dataOnly="0" labelOnly="1" grandCol="1" outline="0" fieldPosition="0"/>
    </format>
    <format dxfId="235">
      <pivotArea field="2" type="button" dataOnly="0" labelOnly="1" outline="0" axis="axisCol" fieldPosition="0"/>
    </format>
    <format dxfId="234">
      <pivotArea field="2" type="button" dataOnly="0" labelOnly="1" outline="0" axis="axisCol" fieldPosition="0"/>
    </format>
    <format dxfId="233">
      <pivotArea dataOnly="0" labelOnly="1" fieldPosition="0">
        <references count="1">
          <reference field="2" count="0"/>
        </references>
      </pivotArea>
    </format>
    <format dxfId="232">
      <pivotArea dataOnly="0" labelOnly="1" fieldPosition="0">
        <references count="1">
          <reference field="2" count="0"/>
        </references>
      </pivotArea>
    </format>
    <format dxfId="231">
      <pivotArea dataOnly="0" labelOnly="1" fieldPosition="0">
        <references count="1">
          <reference field="2" count="0"/>
        </references>
      </pivotArea>
    </format>
    <format dxfId="230">
      <pivotArea field="-2" type="button" dataOnly="0" labelOnly="1" outline="0" axis="axisRow" fieldPosition="0"/>
    </format>
    <format dxfId="229">
      <pivotArea field="-2" type="button" dataOnly="0" labelOnly="1" outline="0" axis="axisRow" fieldPosition="0"/>
    </format>
    <format dxfId="228">
      <pivotArea dataOnly="0" outline="0" fieldPosition="0">
        <references count="1">
          <reference field="4294967294" count="1">
            <x v="4"/>
          </reference>
        </references>
      </pivotArea>
    </format>
    <format dxfId="227">
      <pivotArea collapsedLevelsAreSubtotals="1" fieldPosition="0">
        <references count="1">
          <reference field="4294967294" count="1">
            <x v="4"/>
          </reference>
        </references>
      </pivotArea>
    </format>
    <format dxfId="226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25">
      <pivotArea field="-2" type="button" dataOnly="0" labelOnly="1" outline="0" axis="axisRow" fieldPosition="0"/>
    </format>
    <format dxfId="224">
      <pivotArea dataOnly="0" labelOnly="1" fieldPosition="0">
        <references count="1">
          <reference field="2" count="0"/>
        </references>
      </pivotArea>
    </format>
    <format dxfId="22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27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5">
        <item h="1" x="0"/>
        <item h="1" x="1"/>
        <item x="2"/>
        <item h="1" x="3"/>
        <item t="default"/>
      </items>
    </pivotField>
    <pivotField showAll="0">
      <items count="14">
        <item h="1" x="3"/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x="2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222">
      <pivotArea dataOnly="0" labelOnly="1" fieldPosition="0">
        <references count="1">
          <reference field="2" count="0"/>
        </references>
      </pivotArea>
    </format>
    <format dxfId="221">
      <pivotArea dataOnly="0" labelOnly="1" fieldPosition="0">
        <references count="1">
          <reference field="2" count="0"/>
        </references>
      </pivotArea>
    </format>
    <format dxfId="220">
      <pivotArea dataOnly="0" labelOnly="1" fieldPosition="0">
        <references count="1">
          <reference field="2" count="0"/>
        </references>
      </pivotArea>
    </format>
    <format dxfId="219">
      <pivotArea outline="0" collapsedLevelsAreSubtotals="1" fieldPosition="0"/>
    </format>
    <format dxfId="218">
      <pivotArea field="2" type="button" dataOnly="0" labelOnly="1" outline="0" axis="axisCol" fieldPosition="0"/>
    </format>
    <format dxfId="217">
      <pivotArea collapsedLevelsAreSubtotals="1" fieldPosition="0">
        <references count="1">
          <reference field="4294967294" count="1">
            <x v="4"/>
          </reference>
        </references>
      </pivotArea>
    </format>
    <format dxfId="216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15">
      <pivotArea field="-2" type="button" dataOnly="0" labelOnly="1" outline="0" axis="axisRow" fieldPosition="0"/>
    </format>
    <format dxfId="214">
      <pivotArea dataOnly="0" labelOnly="1" fieldPosition="0">
        <references count="1">
          <reference field="2" count="0"/>
        </references>
      </pivotArea>
    </format>
    <format dxfId="213">
      <pivotArea field="-2" type="button" dataOnly="0" labelOnly="1" outline="0" axis="axisRow" fieldPosition="0"/>
    </format>
    <format dxfId="212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4">
        <i x="0"/>
        <i x="1"/>
        <i x="2" s="1"/>
        <i x="3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3">
        <i x="2" s="1"/>
        <i x="1"/>
        <i x="0"/>
        <i x="11"/>
        <i x="10"/>
        <i x="9"/>
        <i x="8"/>
        <i x="7"/>
        <i x="6"/>
        <i x="5"/>
        <i x="4"/>
        <i x="3"/>
        <i x="12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4">
        <i x="2" s="1"/>
        <i x="1"/>
        <i x="0"/>
        <i x="3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5">
        <i x="3" s="1"/>
        <i x="2"/>
        <i x="1"/>
        <i x="0"/>
        <i x="4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6"/>
        <i x="7"/>
        <i x="8"/>
        <i x="9"/>
        <i x="10"/>
        <i x="11"/>
        <i x="0"/>
        <i x="1"/>
        <i x="2" s="1"/>
        <i x="3"/>
        <i x="13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3">
        <i x="3"/>
        <i x="4"/>
        <i x="5"/>
        <i x="6"/>
        <i x="7"/>
        <i x="8"/>
        <i x="9"/>
        <i x="10"/>
        <i x="11"/>
        <i x="0"/>
        <i x="1"/>
        <i x="2" s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10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1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10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48" t="s">
        <v>100</v>
      </c>
      <c r="H2" s="48"/>
      <c r="I2" s="48"/>
    </row>
    <row r="3" spans="1:10" ht="14.4" customHeight="1" x14ac:dyDescent="0.3">
      <c r="G3" s="48"/>
      <c r="H3" s="48"/>
      <c r="I3" s="48"/>
    </row>
    <row r="4" spans="1:10" ht="14.4" customHeight="1" x14ac:dyDescent="0.3">
      <c r="G4" s="48"/>
      <c r="H4" s="48"/>
      <c r="I4" s="48"/>
    </row>
    <row r="5" spans="1:10" ht="14.4" customHeight="1" x14ac:dyDescent="0.3">
      <c r="G5" s="48"/>
      <c r="H5" s="48"/>
      <c r="I5" s="48"/>
    </row>
    <row r="6" spans="1:10" ht="14.4" customHeight="1" x14ac:dyDescent="0.3">
      <c r="G6" s="48"/>
      <c r="H6" s="48"/>
      <c r="I6" s="48"/>
    </row>
    <row r="8" spans="1:10" ht="34.799999999999997" customHeight="1" x14ac:dyDescent="0.35">
      <c r="B8" s="49" t="s">
        <v>72</v>
      </c>
      <c r="C8" s="49"/>
      <c r="D8" s="49"/>
      <c r="E8" s="49"/>
      <c r="F8" s="49"/>
      <c r="G8" s="49"/>
      <c r="H8" s="49"/>
      <c r="I8" s="49"/>
      <c r="J8" s="49"/>
    </row>
    <row r="10" spans="1:10" x14ac:dyDescent="0.3">
      <c r="B10" s="21" t="s">
        <v>73</v>
      </c>
      <c r="C10" s="50" t="s">
        <v>74</v>
      </c>
      <c r="D10" s="51"/>
      <c r="E10" s="51"/>
      <c r="F10" s="51"/>
      <c r="G10" s="51"/>
      <c r="H10" s="51"/>
      <c r="I10" s="51"/>
      <c r="J10" s="52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75</v>
      </c>
      <c r="C12" s="51" t="s">
        <v>76</v>
      </c>
      <c r="D12" s="51"/>
      <c r="E12" s="51"/>
      <c r="F12" s="51"/>
      <c r="G12" s="51"/>
      <c r="H12" s="51"/>
      <c r="I12" s="51"/>
      <c r="J12" s="52"/>
    </row>
    <row r="13" spans="1:10" x14ac:dyDescent="0.3">
      <c r="B13" s="25" t="s">
        <v>77</v>
      </c>
      <c r="C13" s="53" t="s">
        <v>45</v>
      </c>
      <c r="D13" s="46"/>
      <c r="E13" s="46"/>
      <c r="F13" s="46"/>
      <c r="G13" s="46"/>
      <c r="H13" s="46"/>
      <c r="I13" s="46"/>
      <c r="J13" s="47"/>
    </row>
    <row r="14" spans="1:10" x14ac:dyDescent="0.3">
      <c r="A14" s="26"/>
      <c r="B14" s="27" t="s">
        <v>78</v>
      </c>
      <c r="C14" s="46" t="s">
        <v>61</v>
      </c>
      <c r="D14" s="46"/>
      <c r="E14" s="46"/>
      <c r="F14" s="46"/>
      <c r="G14" s="46"/>
      <c r="H14" s="46"/>
      <c r="I14" s="46"/>
      <c r="J14" s="47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94" zoomScaleNormal="94" workbookViewId="0">
      <selection activeCell="B4" sqref="B4:F4"/>
    </sheetView>
  </sheetViews>
  <sheetFormatPr baseColWidth="10" defaultRowHeight="14.4" x14ac:dyDescent="0.3"/>
  <cols>
    <col min="1" max="1" width="36.777343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67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/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3">
      <c r="G11" s="8"/>
      <c r="H11" s="8"/>
      <c r="I11" s="8"/>
      <c r="J11" s="8"/>
      <c r="K11" s="8"/>
      <c r="L11" s="8"/>
      <c r="M11" s="8"/>
      <c r="N11" s="8"/>
      <c r="O11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54" t="s">
        <v>16</v>
      </c>
      <c r="B15" s="54"/>
      <c r="C15" s="54"/>
      <c r="D15" s="54"/>
      <c r="E15" s="54"/>
      <c r="F15" s="54"/>
    </row>
    <row r="16" spans="1:15" x14ac:dyDescent="0.3">
      <c r="B16" s="3" t="s">
        <v>34</v>
      </c>
    </row>
    <row r="17" spans="1:6" ht="28.8" x14ac:dyDescent="0.3">
      <c r="A17" s="16" t="s">
        <v>51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68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</row>
    <row r="19" spans="1:6" x14ac:dyDescent="0.3">
      <c r="A19" s="1" t="s">
        <v>92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</row>
    <row r="20" spans="1:6" x14ac:dyDescent="0.3">
      <c r="A20" s="1" t="s">
        <v>69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</row>
    <row r="21" spans="1:6" x14ac:dyDescent="0.3">
      <c r="A21" s="1" t="s">
        <v>70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3">
      <c r="A22" s="4" t="s">
        <v>71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5" spans="1:6" ht="72.599999999999994" customHeight="1" x14ac:dyDescent="0.3">
      <c r="A25" s="55" t="s">
        <v>98</v>
      </c>
      <c r="B25" s="55"/>
      <c r="C25" s="55"/>
      <c r="D25" s="55"/>
      <c r="E25" s="55"/>
      <c r="F25" s="55"/>
    </row>
    <row r="26" spans="1:6" ht="34.799999999999997" customHeight="1" x14ac:dyDescent="0.3">
      <c r="A26" s="55" t="s">
        <v>90</v>
      </c>
      <c r="B26" s="55"/>
      <c r="C26" s="55"/>
      <c r="D26" s="55"/>
      <c r="E26" s="55"/>
      <c r="F26" s="55"/>
    </row>
    <row r="27" spans="1:6" x14ac:dyDescent="0.3">
      <c r="A27" s="28" t="s">
        <v>83</v>
      </c>
      <c r="B27" s="29"/>
      <c r="C27" s="30"/>
      <c r="D27" s="30"/>
      <c r="E27" s="30"/>
      <c r="F27" s="30"/>
    </row>
    <row r="28" spans="1:6" x14ac:dyDescent="0.3">
      <c r="A28" s="31" t="s">
        <v>84</v>
      </c>
      <c r="B28" s="32"/>
      <c r="C28" s="33"/>
      <c r="D28" s="33"/>
      <c r="E28" s="33"/>
      <c r="F28" s="33"/>
    </row>
    <row r="29" spans="1:6" ht="14.4" customHeight="1" x14ac:dyDescent="0.3">
      <c r="A29" s="31" t="s">
        <v>85</v>
      </c>
      <c r="B29" s="32"/>
      <c r="C29" s="30"/>
      <c r="D29" s="30"/>
      <c r="E29" s="30"/>
      <c r="F29" s="30"/>
    </row>
    <row r="30" spans="1:6" ht="14.4" customHeight="1" x14ac:dyDescent="0.3">
      <c r="A30" s="31" t="s">
        <v>86</v>
      </c>
      <c r="B30" s="34"/>
      <c r="C30" s="35"/>
      <c r="D30" s="35"/>
      <c r="E30" s="35"/>
      <c r="F30" s="35"/>
    </row>
    <row r="31" spans="1:6" ht="14.4" customHeight="1" x14ac:dyDescent="0.3">
      <c r="A31" s="31" t="s">
        <v>87</v>
      </c>
      <c r="B31" s="34"/>
      <c r="C31" s="35"/>
      <c r="D31" s="35"/>
      <c r="E31" s="35"/>
      <c r="F31" s="35"/>
    </row>
    <row r="32" spans="1:6" x14ac:dyDescent="0.3">
      <c r="A32" s="31" t="s">
        <v>88</v>
      </c>
      <c r="B32" s="34"/>
      <c r="C32" s="35"/>
      <c r="D32" s="35"/>
      <c r="E32" s="35"/>
      <c r="F32" s="35"/>
    </row>
    <row r="33" spans="1:6" ht="33.6" customHeight="1" x14ac:dyDescent="0.3">
      <c r="A33" s="55" t="s">
        <v>91</v>
      </c>
      <c r="B33" s="55"/>
      <c r="C33" s="55"/>
      <c r="D33" s="55"/>
      <c r="E33" s="55"/>
      <c r="F33" s="55"/>
    </row>
    <row r="34" spans="1:6" x14ac:dyDescent="0.3">
      <c r="A34" s="36" t="s">
        <v>89</v>
      </c>
      <c r="B34" s="37"/>
      <c r="C34" s="38"/>
      <c r="D34" s="38"/>
      <c r="E34" s="38"/>
      <c r="F34" s="38"/>
    </row>
  </sheetData>
  <mergeCells count="8">
    <mergeCell ref="A15:F15"/>
    <mergeCell ref="A25:F25"/>
    <mergeCell ref="A26:F26"/>
    <mergeCell ref="A33:F33"/>
    <mergeCell ref="B3:F3"/>
    <mergeCell ref="B4:F4"/>
    <mergeCell ref="B5:F5"/>
    <mergeCell ref="B14:F14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>
      <selection activeCell="B5" sqref="B5:F5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45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3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</row>
    <row r="19" spans="1:6" x14ac:dyDescent="0.3">
      <c r="A19" s="1" t="s">
        <v>36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</row>
    <row r="20" spans="1:6" x14ac:dyDescent="0.3">
      <c r="A20" s="1" t="s">
        <v>37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</row>
    <row r="21" spans="1:6" x14ac:dyDescent="0.3">
      <c r="A21" s="1" t="s">
        <v>38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</row>
    <row r="22" spans="1:6" x14ac:dyDescent="0.3">
      <c r="A22" s="4" t="s">
        <v>39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</row>
    <row r="24" spans="1:6" ht="46.2" customHeight="1" x14ac:dyDescent="0.3">
      <c r="A24" s="55" t="s">
        <v>79</v>
      </c>
      <c r="B24" s="55"/>
      <c r="C24" s="55"/>
      <c r="D24" s="55"/>
      <c r="E24" s="55"/>
      <c r="F24" s="55"/>
    </row>
    <row r="25" spans="1:6" ht="68.400000000000006" customHeight="1" x14ac:dyDescent="0.3">
      <c r="A25" s="60" t="s">
        <v>99</v>
      </c>
      <c r="B25" s="60"/>
      <c r="C25" s="60"/>
      <c r="D25" s="60"/>
      <c r="E25" s="60"/>
      <c r="F25" s="60"/>
    </row>
    <row r="26" spans="1:6" ht="16.2" customHeight="1" x14ac:dyDescent="0.3">
      <c r="A26" s="61" t="s">
        <v>80</v>
      </c>
      <c r="B26" s="61"/>
      <c r="C26" s="61"/>
      <c r="D26" s="61"/>
      <c r="E26" s="61"/>
      <c r="F26" s="61"/>
    </row>
  </sheetData>
  <mergeCells count="8">
    <mergeCell ref="A25:F25"/>
    <mergeCell ref="A26:F26"/>
    <mergeCell ref="A24:F24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4" workbookViewId="0">
      <selection activeCell="B5" sqref="B5:F5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61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14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</row>
    <row r="19" spans="1:6" x14ac:dyDescent="0.3">
      <c r="A19" s="1" t="s">
        <v>36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</row>
    <row r="20" spans="1:6" x14ac:dyDescent="0.3">
      <c r="A20" s="1" t="s">
        <v>37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</row>
    <row r="21" spans="1:6" x14ac:dyDescent="0.3">
      <c r="A21" s="1" t="s">
        <v>38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3">
      <c r="A22" s="4" t="s">
        <v>39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C23" s="15"/>
    </row>
    <row r="24" spans="1:6" ht="49.2" customHeight="1" x14ac:dyDescent="0.3">
      <c r="A24" s="55" t="s">
        <v>81</v>
      </c>
      <c r="B24" s="55"/>
      <c r="C24" s="55"/>
      <c r="D24" s="55"/>
      <c r="E24" s="55"/>
      <c r="F24" s="55"/>
    </row>
    <row r="25" spans="1:6" ht="73.2" customHeight="1" x14ac:dyDescent="0.3">
      <c r="A25" s="60" t="s">
        <v>99</v>
      </c>
      <c r="B25" s="60"/>
      <c r="C25" s="60"/>
      <c r="D25" s="60"/>
      <c r="E25" s="60"/>
      <c r="F25" s="60"/>
    </row>
    <row r="26" spans="1:6" x14ac:dyDescent="0.3">
      <c r="A26" s="55" t="s">
        <v>82</v>
      </c>
      <c r="B26" s="55"/>
      <c r="C26" s="55"/>
      <c r="D26" s="55"/>
      <c r="E26" s="55"/>
      <c r="F26" s="55"/>
    </row>
  </sheetData>
  <mergeCells count="8">
    <mergeCell ref="A24:F24"/>
    <mergeCell ref="A25:F25"/>
    <mergeCell ref="A26:F26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98"/>
  <sheetViews>
    <sheetView topLeftCell="A174" workbookViewId="0">
      <selection activeCell="D194" sqref="D194"/>
    </sheetView>
  </sheetViews>
  <sheetFormatPr baseColWidth="10" defaultRowHeight="14.4" x14ac:dyDescent="0.3"/>
  <cols>
    <col min="7" max="7" width="30.21875" bestFit="1" customWidth="1"/>
    <col min="8" max="8" width="13.77734375" customWidth="1"/>
  </cols>
  <sheetData>
    <row r="3" spans="3:12" x14ac:dyDescent="0.3">
      <c r="E3" t="s">
        <v>28</v>
      </c>
      <c r="F3" t="s">
        <v>29</v>
      </c>
      <c r="G3" t="s">
        <v>15</v>
      </c>
      <c r="H3" t="s">
        <v>62</v>
      </c>
      <c r="I3" t="s">
        <v>63</v>
      </c>
      <c r="J3" t="s">
        <v>64</v>
      </c>
      <c r="K3" t="s">
        <v>65</v>
      </c>
      <c r="L3" t="s">
        <v>66</v>
      </c>
    </row>
    <row r="4" spans="3:12" x14ac:dyDescent="0.3">
      <c r="C4" t="s">
        <v>52</v>
      </c>
      <c r="D4" t="s">
        <v>2</v>
      </c>
      <c r="E4">
        <v>2017</v>
      </c>
      <c r="F4" t="s">
        <v>2</v>
      </c>
      <c r="G4" t="s">
        <v>17</v>
      </c>
      <c r="H4" s="19">
        <v>0</v>
      </c>
      <c r="I4" s="19">
        <v>1.142971258621087E-3</v>
      </c>
      <c r="J4" s="19">
        <v>1.7144568879316304E-3</v>
      </c>
      <c r="K4" s="19">
        <v>2.285942517242174E-3</v>
      </c>
      <c r="L4" s="19">
        <v>2.8574281465527174E-3</v>
      </c>
    </row>
    <row r="5" spans="3:12" x14ac:dyDescent="0.3">
      <c r="E5">
        <v>2017</v>
      </c>
      <c r="F5" t="s">
        <v>2</v>
      </c>
      <c r="G5" t="s">
        <v>18</v>
      </c>
      <c r="H5" s="19">
        <v>1.142971258621087E-3</v>
      </c>
      <c r="I5" s="19">
        <v>2.285942517242174E-3</v>
      </c>
      <c r="J5" s="19">
        <v>3.4289137758632608E-3</v>
      </c>
      <c r="K5" s="19">
        <v>4.571885034484348E-3</v>
      </c>
      <c r="L5" s="19">
        <v>5.7148562931054348E-3</v>
      </c>
    </row>
    <row r="6" spans="3:12" x14ac:dyDescent="0.3">
      <c r="E6">
        <v>2017</v>
      </c>
      <c r="F6" t="s">
        <v>2</v>
      </c>
      <c r="G6" t="s">
        <v>19</v>
      </c>
      <c r="H6" s="19">
        <v>2.285942517242174E-3</v>
      </c>
      <c r="I6" s="19">
        <v>4.571885034484348E-3</v>
      </c>
      <c r="J6" s="19">
        <v>6.8578275517265216E-3</v>
      </c>
      <c r="K6" s="19">
        <v>9.1437700689686961E-3</v>
      </c>
      <c r="L6" s="19">
        <v>1.142971258621087E-2</v>
      </c>
    </row>
    <row r="7" spans="3:12" x14ac:dyDescent="0.3">
      <c r="E7">
        <v>2017</v>
      </c>
      <c r="F7" t="s">
        <v>2</v>
      </c>
      <c r="G7" t="s">
        <v>20</v>
      </c>
      <c r="H7" s="19">
        <v>3.4289137758632608E-3</v>
      </c>
      <c r="I7" s="19">
        <v>6.8578275517265216E-3</v>
      </c>
      <c r="J7" s="19">
        <v>1.0286741327589784E-2</v>
      </c>
      <c r="K7" s="19">
        <v>1.3715655103453043E-2</v>
      </c>
      <c r="L7" s="19">
        <v>1.7144568879316306E-2</v>
      </c>
    </row>
    <row r="8" spans="3:12" x14ac:dyDescent="0.3">
      <c r="E8">
        <v>2017</v>
      </c>
      <c r="F8" t="s">
        <v>2</v>
      </c>
      <c r="G8" t="s">
        <v>21</v>
      </c>
      <c r="H8" s="19">
        <v>4.571885034484348E-3</v>
      </c>
      <c r="I8" s="19">
        <v>9.1437700689686961E-3</v>
      </c>
      <c r="J8" s="19">
        <v>1.3715655103453043E-2</v>
      </c>
      <c r="K8" s="19">
        <v>1.8287540137937392E-2</v>
      </c>
      <c r="L8" s="19">
        <v>2.2859425172421739E-2</v>
      </c>
    </row>
    <row r="9" spans="3:12" x14ac:dyDescent="0.3">
      <c r="D9" t="s">
        <v>3</v>
      </c>
      <c r="E9">
        <v>2017</v>
      </c>
      <c r="F9" t="s">
        <v>3</v>
      </c>
      <c r="G9" t="s">
        <v>17</v>
      </c>
      <c r="H9" s="19">
        <v>0</v>
      </c>
      <c r="I9" s="19">
        <v>1.3641018961144669E-3</v>
      </c>
      <c r="J9" s="19">
        <v>2.0461528441717003E-3</v>
      </c>
      <c r="K9" s="19">
        <v>2.7282037922289337E-3</v>
      </c>
      <c r="L9" s="19">
        <v>3.4102547402861672E-3</v>
      </c>
    </row>
    <row r="10" spans="3:12" x14ac:dyDescent="0.3">
      <c r="E10">
        <v>2017</v>
      </c>
      <c r="F10" t="s">
        <v>3</v>
      </c>
      <c r="G10" t="s">
        <v>18</v>
      </c>
      <c r="H10" s="19">
        <v>1.3641018961144669E-3</v>
      </c>
      <c r="I10" s="19">
        <v>2.7282037922289337E-3</v>
      </c>
      <c r="J10" s="19">
        <v>4.0923056883434006E-3</v>
      </c>
      <c r="K10" s="19">
        <v>5.4564075844578674E-3</v>
      </c>
      <c r="L10" s="19">
        <v>6.8205094805723343E-3</v>
      </c>
    </row>
    <row r="11" spans="3:12" x14ac:dyDescent="0.3">
      <c r="E11">
        <v>2017</v>
      </c>
      <c r="F11" t="s">
        <v>3</v>
      </c>
      <c r="G11" t="s">
        <v>19</v>
      </c>
      <c r="H11" s="19">
        <v>2.7282037922289337E-3</v>
      </c>
      <c r="I11" s="19">
        <v>5.4564075844578674E-3</v>
      </c>
      <c r="J11" s="19">
        <v>8.1846113766868012E-3</v>
      </c>
      <c r="K11" s="19">
        <v>1.0912815168915735E-2</v>
      </c>
      <c r="L11" s="19">
        <v>1.3641018961144669E-2</v>
      </c>
    </row>
    <row r="12" spans="3:12" x14ac:dyDescent="0.3">
      <c r="E12">
        <v>2017</v>
      </c>
      <c r="F12" t="s">
        <v>3</v>
      </c>
      <c r="G12" t="s">
        <v>20</v>
      </c>
      <c r="H12" s="19">
        <v>4.0923056883434006E-3</v>
      </c>
      <c r="I12" s="19">
        <v>8.1846113766868012E-3</v>
      </c>
      <c r="J12" s="19">
        <v>1.2276917065030202E-2</v>
      </c>
      <c r="K12" s="19">
        <v>1.6369222753373602E-2</v>
      </c>
      <c r="L12" s="19">
        <v>2.0461528441717003E-2</v>
      </c>
    </row>
    <row r="13" spans="3:12" x14ac:dyDescent="0.3">
      <c r="E13">
        <v>2017</v>
      </c>
      <c r="F13" t="s">
        <v>3</v>
      </c>
      <c r="G13" t="s">
        <v>21</v>
      </c>
      <c r="H13" s="19">
        <v>5.4564075844578674E-3</v>
      </c>
      <c r="I13" s="19">
        <v>1.0912815168915735E-2</v>
      </c>
      <c r="J13" s="19">
        <v>1.6369222753373602E-2</v>
      </c>
      <c r="K13" s="19">
        <v>2.182563033783147E-2</v>
      </c>
      <c r="L13" s="19">
        <v>2.7282037922289337E-2</v>
      </c>
    </row>
    <row r="14" spans="3:12" x14ac:dyDescent="0.3">
      <c r="D14" t="s">
        <v>4</v>
      </c>
      <c r="E14">
        <v>2017</v>
      </c>
      <c r="F14" t="s">
        <v>4</v>
      </c>
      <c r="G14" t="s">
        <v>17</v>
      </c>
      <c r="H14" s="19">
        <v>0</v>
      </c>
      <c r="I14" s="19">
        <v>1.3844729990992273E-3</v>
      </c>
      <c r="J14" s="19">
        <v>2.0767094986488405E-3</v>
      </c>
      <c r="K14" s="19">
        <v>2.7689459981984545E-3</v>
      </c>
      <c r="L14" s="19">
        <v>3.4611824977480677E-3</v>
      </c>
    </row>
    <row r="15" spans="3:12" x14ac:dyDescent="0.3">
      <c r="E15">
        <v>2017</v>
      </c>
      <c r="F15" t="s">
        <v>4</v>
      </c>
      <c r="G15" t="s">
        <v>18</v>
      </c>
      <c r="H15" s="19">
        <v>1.3844729990992273E-3</v>
      </c>
      <c r="I15" s="19">
        <v>2.7689459981984545E-3</v>
      </c>
      <c r="J15" s="19">
        <v>4.1534189972976809E-3</v>
      </c>
      <c r="K15" s="19">
        <v>5.5378919963969091E-3</v>
      </c>
      <c r="L15" s="19">
        <v>6.9223649954961355E-3</v>
      </c>
    </row>
    <row r="16" spans="3:12" x14ac:dyDescent="0.3">
      <c r="E16">
        <v>2017</v>
      </c>
      <c r="F16" t="s">
        <v>4</v>
      </c>
      <c r="G16" t="s">
        <v>19</v>
      </c>
      <c r="H16" s="19">
        <v>2.7689459981984545E-3</v>
      </c>
      <c r="I16" s="19">
        <v>5.5378919963969091E-3</v>
      </c>
      <c r="J16" s="19">
        <v>8.3068379945953619E-3</v>
      </c>
      <c r="K16" s="19">
        <v>1.1075783992793818E-2</v>
      </c>
      <c r="L16" s="19">
        <v>1.3844729990992271E-2</v>
      </c>
    </row>
    <row r="17" spans="3:12" x14ac:dyDescent="0.3">
      <c r="E17">
        <v>2017</v>
      </c>
      <c r="F17" t="s">
        <v>4</v>
      </c>
      <c r="G17" t="s">
        <v>20</v>
      </c>
      <c r="H17" s="19">
        <v>4.1534189972976809E-3</v>
      </c>
      <c r="I17" s="19">
        <v>8.3068379945953619E-3</v>
      </c>
      <c r="J17" s="19">
        <v>1.2460256991893045E-2</v>
      </c>
      <c r="K17" s="19">
        <v>1.6613675989190724E-2</v>
      </c>
      <c r="L17" s="19">
        <v>2.0767094986488405E-2</v>
      </c>
    </row>
    <row r="18" spans="3:12" x14ac:dyDescent="0.3">
      <c r="E18">
        <v>2017</v>
      </c>
      <c r="F18" t="s">
        <v>4</v>
      </c>
      <c r="G18" t="s">
        <v>21</v>
      </c>
      <c r="H18" s="19">
        <v>5.5378919963969091E-3</v>
      </c>
      <c r="I18" s="19">
        <v>1.1075783992793818E-2</v>
      </c>
      <c r="J18" s="19">
        <v>1.6613675989190724E-2</v>
      </c>
      <c r="K18" s="19">
        <v>2.2151567985587636E-2</v>
      </c>
      <c r="L18" s="19">
        <v>2.7689459981984542E-2</v>
      </c>
    </row>
    <row r="19" spans="3:12" x14ac:dyDescent="0.3">
      <c r="C19" t="s">
        <v>0</v>
      </c>
      <c r="D19" t="s">
        <v>5</v>
      </c>
      <c r="E19">
        <v>2018</v>
      </c>
      <c r="F19" t="s">
        <v>55</v>
      </c>
      <c r="G19" t="s">
        <v>17</v>
      </c>
      <c r="H19" s="19">
        <v>0</v>
      </c>
      <c r="I19" s="19">
        <v>1.3828105106193271E-3</v>
      </c>
      <c r="J19" s="19">
        <v>2.0742157659289903E-3</v>
      </c>
      <c r="K19" s="19">
        <v>2.7656210212386543E-3</v>
      </c>
      <c r="L19" s="19">
        <v>3.4570262765483174E-3</v>
      </c>
    </row>
    <row r="20" spans="3:12" x14ac:dyDescent="0.3">
      <c r="E20">
        <v>2018</v>
      </c>
      <c r="F20" t="s">
        <v>55</v>
      </c>
      <c r="G20" t="s">
        <v>18</v>
      </c>
      <c r="H20" s="19">
        <v>1.3828105106193271E-3</v>
      </c>
      <c r="I20" s="19">
        <v>2.7656210212386543E-3</v>
      </c>
      <c r="J20" s="19">
        <v>4.1484315318579806E-3</v>
      </c>
      <c r="K20" s="19">
        <v>5.5312420424773086E-3</v>
      </c>
      <c r="L20" s="19">
        <v>6.9140525530966349E-3</v>
      </c>
    </row>
    <row r="21" spans="3:12" x14ac:dyDescent="0.3">
      <c r="E21">
        <v>2018</v>
      </c>
      <c r="F21" t="s">
        <v>55</v>
      </c>
      <c r="G21" t="s">
        <v>19</v>
      </c>
      <c r="H21" s="19">
        <v>2.7656210212386543E-3</v>
      </c>
      <c r="I21" s="19">
        <v>5.5312420424773086E-3</v>
      </c>
      <c r="J21" s="19">
        <v>8.2968630637159611E-3</v>
      </c>
      <c r="K21" s="19">
        <v>1.1062484084954617E-2</v>
      </c>
      <c r="L21" s="19">
        <v>1.382810510619327E-2</v>
      </c>
    </row>
    <row r="22" spans="3:12" x14ac:dyDescent="0.3">
      <c r="E22">
        <v>2018</v>
      </c>
      <c r="F22" t="s">
        <v>55</v>
      </c>
      <c r="G22" t="s">
        <v>20</v>
      </c>
      <c r="H22" s="19">
        <v>4.1484315318579806E-3</v>
      </c>
      <c r="I22" s="19">
        <v>8.2968630637159611E-3</v>
      </c>
      <c r="J22" s="19">
        <v>1.2445294595573943E-2</v>
      </c>
      <c r="K22" s="19">
        <v>1.6593726127431922E-2</v>
      </c>
      <c r="L22" s="19">
        <v>2.0742157659289905E-2</v>
      </c>
    </row>
    <row r="23" spans="3:12" x14ac:dyDescent="0.3">
      <c r="E23">
        <v>2018</v>
      </c>
      <c r="F23" t="s">
        <v>55</v>
      </c>
      <c r="G23" t="s">
        <v>21</v>
      </c>
      <c r="H23" s="19">
        <v>5.5312420424773086E-3</v>
      </c>
      <c r="I23" s="19">
        <v>1.1062484084954617E-2</v>
      </c>
      <c r="J23" s="19">
        <v>1.6593726127431922E-2</v>
      </c>
      <c r="K23" s="19">
        <v>2.2124968169909234E-2</v>
      </c>
      <c r="L23" s="19">
        <v>2.7656210212386539E-2</v>
      </c>
    </row>
    <row r="24" spans="3:12" x14ac:dyDescent="0.3">
      <c r="D24" t="s">
        <v>33</v>
      </c>
      <c r="E24">
        <v>2018</v>
      </c>
      <c r="F24" t="s">
        <v>33</v>
      </c>
      <c r="G24" t="s">
        <v>17</v>
      </c>
      <c r="H24" s="19">
        <v>0</v>
      </c>
      <c r="I24" s="19">
        <v>1.3746589874782085E-3</v>
      </c>
      <c r="J24" s="19">
        <v>2.0619884812173128E-3</v>
      </c>
      <c r="K24" s="19">
        <v>2.7493179749564171E-3</v>
      </c>
      <c r="L24" s="19">
        <v>3.4366474686955213E-3</v>
      </c>
    </row>
    <row r="25" spans="3:12" x14ac:dyDescent="0.3">
      <c r="E25">
        <v>2018</v>
      </c>
      <c r="F25" t="s">
        <v>33</v>
      </c>
      <c r="G25" t="s">
        <v>18</v>
      </c>
      <c r="H25" s="19">
        <v>1.3746589874782085E-3</v>
      </c>
      <c r="I25" s="19">
        <v>2.7493179749564171E-3</v>
      </c>
      <c r="J25" s="19">
        <v>4.1239769624346256E-3</v>
      </c>
      <c r="K25" s="19">
        <v>5.4986359499128341E-3</v>
      </c>
      <c r="L25" s="19">
        <v>6.8732949373910427E-3</v>
      </c>
    </row>
    <row r="26" spans="3:12" x14ac:dyDescent="0.3">
      <c r="E26">
        <v>2018</v>
      </c>
      <c r="F26" t="s">
        <v>33</v>
      </c>
      <c r="G26" t="s">
        <v>19</v>
      </c>
      <c r="H26" s="19">
        <v>2.7493179749564171E-3</v>
      </c>
      <c r="I26" s="19">
        <v>5.4986359499128341E-3</v>
      </c>
      <c r="J26" s="19">
        <v>8.2479539248692512E-3</v>
      </c>
      <c r="K26" s="19">
        <v>1.0997271899825668E-2</v>
      </c>
      <c r="L26" s="19">
        <v>1.3746589874782085E-2</v>
      </c>
    </row>
    <row r="27" spans="3:12" x14ac:dyDescent="0.3">
      <c r="E27">
        <v>2018</v>
      </c>
      <c r="F27" t="s">
        <v>33</v>
      </c>
      <c r="G27" t="s">
        <v>20</v>
      </c>
      <c r="H27" s="19">
        <v>4.1239769624346256E-3</v>
      </c>
      <c r="I27" s="19">
        <v>8.2479539248692512E-3</v>
      </c>
      <c r="J27" s="19">
        <v>1.2371930887303878E-2</v>
      </c>
      <c r="K27" s="19">
        <v>1.6495907849738502E-2</v>
      </c>
      <c r="L27" s="19">
        <v>2.0619884812173129E-2</v>
      </c>
    </row>
    <row r="28" spans="3:12" x14ac:dyDescent="0.3">
      <c r="E28">
        <v>2018</v>
      </c>
      <c r="F28" t="s">
        <v>33</v>
      </c>
      <c r="G28" t="s">
        <v>21</v>
      </c>
      <c r="H28" s="19">
        <v>5.4986359499128341E-3</v>
      </c>
      <c r="I28" s="19">
        <v>1.0997271899825668E-2</v>
      </c>
      <c r="J28" s="19">
        <v>1.6495907849738502E-2</v>
      </c>
      <c r="K28" s="19">
        <v>2.1994543799651337E-2</v>
      </c>
      <c r="L28" s="19">
        <v>2.7493179749564171E-2</v>
      </c>
    </row>
    <row r="29" spans="3:12" x14ac:dyDescent="0.3">
      <c r="D29" t="s">
        <v>7</v>
      </c>
      <c r="E29">
        <v>2018</v>
      </c>
      <c r="F29" t="s">
        <v>7</v>
      </c>
      <c r="G29" t="s">
        <v>17</v>
      </c>
      <c r="H29" s="19">
        <v>0</v>
      </c>
      <c r="I29" s="19">
        <v>1.3221322459714884E-3</v>
      </c>
      <c r="J29" s="19">
        <v>1.9831983689572322E-3</v>
      </c>
      <c r="K29" s="19">
        <v>2.6442644919429767E-3</v>
      </c>
      <c r="L29" s="19">
        <v>3.3053306149287208E-3</v>
      </c>
    </row>
    <row r="30" spans="3:12" x14ac:dyDescent="0.3">
      <c r="E30">
        <v>2018</v>
      </c>
      <c r="F30" t="s">
        <v>7</v>
      </c>
      <c r="G30" t="s">
        <v>18</v>
      </c>
      <c r="H30" s="19">
        <v>1.3221322459714884E-3</v>
      </c>
      <c r="I30" s="19">
        <v>2.6442644919429767E-3</v>
      </c>
      <c r="J30" s="19">
        <v>3.9663967379144644E-3</v>
      </c>
      <c r="K30" s="19">
        <v>5.2885289838859534E-3</v>
      </c>
      <c r="L30" s="19">
        <v>6.6106612298574416E-3</v>
      </c>
    </row>
    <row r="31" spans="3:12" x14ac:dyDescent="0.3">
      <c r="E31">
        <v>2018</v>
      </c>
      <c r="F31" t="s">
        <v>7</v>
      </c>
      <c r="G31" t="s">
        <v>19</v>
      </c>
      <c r="H31" s="19">
        <v>2.6442644919429767E-3</v>
      </c>
      <c r="I31" s="19">
        <v>5.2885289838859534E-3</v>
      </c>
      <c r="J31" s="19">
        <v>7.9327934758289288E-3</v>
      </c>
      <c r="K31" s="19">
        <v>1.0577057967771907E-2</v>
      </c>
      <c r="L31" s="19">
        <v>1.3221322459714883E-2</v>
      </c>
    </row>
    <row r="32" spans="3:12" x14ac:dyDescent="0.3">
      <c r="E32">
        <v>2018</v>
      </c>
      <c r="F32" t="s">
        <v>7</v>
      </c>
      <c r="G32" t="s">
        <v>20</v>
      </c>
      <c r="H32" s="19">
        <v>3.9663967379144644E-3</v>
      </c>
      <c r="I32" s="19">
        <v>7.9327934758289288E-3</v>
      </c>
      <c r="J32" s="19">
        <v>1.1899190213743395E-2</v>
      </c>
      <c r="K32" s="19">
        <v>1.5865586951657858E-2</v>
      </c>
      <c r="L32" s="19">
        <v>1.9831983689572324E-2</v>
      </c>
    </row>
    <row r="33" spans="4:12" x14ac:dyDescent="0.3">
      <c r="E33">
        <v>2018</v>
      </c>
      <c r="F33" t="s">
        <v>7</v>
      </c>
      <c r="G33" t="s">
        <v>21</v>
      </c>
      <c r="H33" s="19">
        <v>5.2885289838859534E-3</v>
      </c>
      <c r="I33" s="19">
        <v>1.0577057967771907E-2</v>
      </c>
      <c r="J33" s="19">
        <v>1.5865586951657858E-2</v>
      </c>
      <c r="K33" s="19">
        <v>2.1154115935543814E-2</v>
      </c>
      <c r="L33" s="19">
        <v>2.6442644919429766E-2</v>
      </c>
    </row>
    <row r="34" spans="4:12" x14ac:dyDescent="0.3">
      <c r="D34" t="s">
        <v>32</v>
      </c>
      <c r="E34">
        <v>2018</v>
      </c>
      <c r="F34" t="s">
        <v>32</v>
      </c>
      <c r="G34" t="s">
        <v>17</v>
      </c>
      <c r="H34" s="19">
        <v>0</v>
      </c>
      <c r="I34" s="19">
        <v>1.2589871709099247E-3</v>
      </c>
      <c r="J34" s="19">
        <v>1.8884807563648866E-3</v>
      </c>
      <c r="K34" s="19">
        <v>2.5179743418198494E-3</v>
      </c>
      <c r="L34" s="19">
        <v>3.1474679272748113E-3</v>
      </c>
    </row>
    <row r="35" spans="4:12" x14ac:dyDescent="0.3">
      <c r="E35">
        <v>2018</v>
      </c>
      <c r="F35" t="s">
        <v>32</v>
      </c>
      <c r="G35" t="s">
        <v>18</v>
      </c>
      <c r="H35" s="19">
        <v>1.2589871709099247E-3</v>
      </c>
      <c r="I35" s="19">
        <v>2.5179743418198494E-3</v>
      </c>
      <c r="J35" s="19">
        <v>3.7769615127297733E-3</v>
      </c>
      <c r="K35" s="19">
        <v>5.0359486836396988E-3</v>
      </c>
      <c r="L35" s="19">
        <v>6.2949358545496227E-3</v>
      </c>
    </row>
    <row r="36" spans="4:12" x14ac:dyDescent="0.3">
      <c r="E36">
        <v>2018</v>
      </c>
      <c r="F36" t="s">
        <v>32</v>
      </c>
      <c r="G36" t="s">
        <v>19</v>
      </c>
      <c r="H36" s="19">
        <v>2.5179743418198494E-3</v>
      </c>
      <c r="I36" s="19">
        <v>5.0359486836396988E-3</v>
      </c>
      <c r="J36" s="19">
        <v>7.5539230254595465E-3</v>
      </c>
      <c r="K36" s="19">
        <v>1.0071897367279398E-2</v>
      </c>
      <c r="L36" s="19">
        <v>1.2589871709099245E-2</v>
      </c>
    </row>
    <row r="37" spans="4:12" x14ac:dyDescent="0.3">
      <c r="E37">
        <v>2018</v>
      </c>
      <c r="F37" t="s">
        <v>32</v>
      </c>
      <c r="G37" t="s">
        <v>20</v>
      </c>
      <c r="H37" s="19">
        <v>3.7769615127297733E-3</v>
      </c>
      <c r="I37" s="19">
        <v>7.5539230254595465E-3</v>
      </c>
      <c r="J37" s="19">
        <v>1.1330884538189321E-2</v>
      </c>
      <c r="K37" s="19">
        <v>1.5107846050919093E-2</v>
      </c>
      <c r="L37" s="19">
        <v>1.8884807563648867E-2</v>
      </c>
    </row>
    <row r="38" spans="4:12" x14ac:dyDescent="0.3">
      <c r="E38">
        <v>2018</v>
      </c>
      <c r="F38" t="s">
        <v>32</v>
      </c>
      <c r="G38" t="s">
        <v>21</v>
      </c>
      <c r="H38" s="19">
        <v>5.0359486836396988E-3</v>
      </c>
      <c r="I38" s="19">
        <v>1.0071897367279398E-2</v>
      </c>
      <c r="J38" s="19">
        <v>1.5107846050919093E-2</v>
      </c>
      <c r="K38" s="19">
        <v>2.0143794734558795E-2</v>
      </c>
      <c r="L38" s="19">
        <v>2.5179743418198491E-2</v>
      </c>
    </row>
    <row r="39" spans="4:12" x14ac:dyDescent="0.3">
      <c r="D39" t="s">
        <v>47</v>
      </c>
      <c r="E39">
        <v>2018</v>
      </c>
      <c r="F39" t="s">
        <v>9</v>
      </c>
      <c r="G39" t="s">
        <v>17</v>
      </c>
      <c r="H39" s="19">
        <v>0</v>
      </c>
      <c r="I39" s="19">
        <v>1.2394591984198219E-3</v>
      </c>
      <c r="J39" s="19">
        <v>1.8591887976297326E-3</v>
      </c>
      <c r="K39" s="19">
        <v>2.4789183968396437E-3</v>
      </c>
      <c r="L39" s="19">
        <v>3.0986479960495544E-3</v>
      </c>
    </row>
    <row r="40" spans="4:12" x14ac:dyDescent="0.3">
      <c r="E40">
        <v>2018</v>
      </c>
      <c r="F40" t="s">
        <v>9</v>
      </c>
      <c r="G40" t="s">
        <v>18</v>
      </c>
      <c r="H40" s="19">
        <v>1.2394591984198219E-3</v>
      </c>
      <c r="I40" s="19">
        <v>2.4789183968396437E-3</v>
      </c>
      <c r="J40" s="19">
        <v>3.7183775952594651E-3</v>
      </c>
      <c r="K40" s="19">
        <v>4.9578367936792874E-3</v>
      </c>
      <c r="L40" s="19">
        <v>6.1972959920991088E-3</v>
      </c>
    </row>
    <row r="41" spans="4:12" x14ac:dyDescent="0.3">
      <c r="E41">
        <v>2018</v>
      </c>
      <c r="F41" t="s">
        <v>9</v>
      </c>
      <c r="G41" t="s">
        <v>19</v>
      </c>
      <c r="H41" s="19">
        <v>2.4789183968396437E-3</v>
      </c>
      <c r="I41" s="19">
        <v>4.9578367936792874E-3</v>
      </c>
      <c r="J41" s="19">
        <v>7.4367551905189302E-3</v>
      </c>
      <c r="K41" s="19">
        <v>9.9156735873585748E-3</v>
      </c>
      <c r="L41" s="19">
        <v>1.2394591984198218E-2</v>
      </c>
    </row>
    <row r="42" spans="4:12" x14ac:dyDescent="0.3">
      <c r="E42">
        <v>2018</v>
      </c>
      <c r="F42" t="s">
        <v>9</v>
      </c>
      <c r="G42" t="s">
        <v>20</v>
      </c>
      <c r="H42" s="19">
        <v>3.7183775952594651E-3</v>
      </c>
      <c r="I42" s="19">
        <v>7.4367551905189302E-3</v>
      </c>
      <c r="J42" s="19">
        <v>1.1155132785778395E-2</v>
      </c>
      <c r="K42" s="19">
        <v>1.487351038103786E-2</v>
      </c>
      <c r="L42" s="19">
        <v>1.8591887976297326E-2</v>
      </c>
    </row>
    <row r="43" spans="4:12" x14ac:dyDescent="0.3">
      <c r="E43">
        <v>2018</v>
      </c>
      <c r="F43" t="s">
        <v>9</v>
      </c>
      <c r="G43" t="s">
        <v>21</v>
      </c>
      <c r="H43" s="19">
        <v>4.9578367936792874E-3</v>
      </c>
      <c r="I43" s="19">
        <v>9.9156735873585748E-3</v>
      </c>
      <c r="J43" s="19">
        <v>1.487351038103786E-2</v>
      </c>
      <c r="K43" s="19">
        <v>1.983134717471715E-2</v>
      </c>
      <c r="L43" s="19">
        <v>2.4789183968396435E-2</v>
      </c>
    </row>
    <row r="44" spans="4:12" x14ac:dyDescent="0.3">
      <c r="D44" t="s">
        <v>10</v>
      </c>
      <c r="E44">
        <v>2018</v>
      </c>
      <c r="F44" t="s">
        <v>10</v>
      </c>
      <c r="G44" t="s">
        <v>17</v>
      </c>
      <c r="H44" s="19">
        <v>0</v>
      </c>
      <c r="I44" s="19">
        <v>1.5381394069801271E-3</v>
      </c>
      <c r="J44" s="19">
        <v>2.3072091104701905E-3</v>
      </c>
      <c r="K44" s="19">
        <v>3.0762788139602542E-3</v>
      </c>
      <c r="L44" s="19">
        <v>3.8453485174503176E-3</v>
      </c>
    </row>
    <row r="45" spans="4:12" x14ac:dyDescent="0.3">
      <c r="E45">
        <v>2018</v>
      </c>
      <c r="F45" t="s">
        <v>10</v>
      </c>
      <c r="G45" t="s">
        <v>18</v>
      </c>
      <c r="H45" s="19">
        <v>1.5381394069801271E-3</v>
      </c>
      <c r="I45" s="19">
        <v>3.0762788139602542E-3</v>
      </c>
      <c r="J45" s="19">
        <v>4.6144182209403809E-3</v>
      </c>
      <c r="K45" s="19">
        <v>6.1525576279205085E-3</v>
      </c>
      <c r="L45" s="19">
        <v>7.6906970349006351E-3</v>
      </c>
    </row>
    <row r="46" spans="4:12" x14ac:dyDescent="0.3">
      <c r="E46">
        <v>2018</v>
      </c>
      <c r="F46" t="s">
        <v>10</v>
      </c>
      <c r="G46" t="s">
        <v>19</v>
      </c>
      <c r="H46" s="19">
        <v>3.0762788139602542E-3</v>
      </c>
      <c r="I46" s="19">
        <v>6.1525576279205085E-3</v>
      </c>
      <c r="J46" s="19">
        <v>9.2288364418807618E-3</v>
      </c>
      <c r="K46" s="19">
        <v>1.2305115255841017E-2</v>
      </c>
      <c r="L46" s="19">
        <v>1.538139406980127E-2</v>
      </c>
    </row>
    <row r="47" spans="4:12" x14ac:dyDescent="0.3">
      <c r="E47">
        <v>2018</v>
      </c>
      <c r="F47" t="s">
        <v>10</v>
      </c>
      <c r="G47" t="s">
        <v>20</v>
      </c>
      <c r="H47" s="19">
        <v>4.6144182209403809E-3</v>
      </c>
      <c r="I47" s="19">
        <v>9.2288364418807618E-3</v>
      </c>
      <c r="J47" s="19">
        <v>1.3843254662821143E-2</v>
      </c>
      <c r="K47" s="19">
        <v>1.8457672883761524E-2</v>
      </c>
      <c r="L47" s="19">
        <v>2.3072091104701906E-2</v>
      </c>
    </row>
    <row r="48" spans="4:12" x14ac:dyDescent="0.3">
      <c r="E48">
        <v>2018</v>
      </c>
      <c r="F48" t="s">
        <v>10</v>
      </c>
      <c r="G48" t="s">
        <v>21</v>
      </c>
      <c r="H48" s="19">
        <v>6.1525576279205085E-3</v>
      </c>
      <c r="I48" s="19">
        <v>1.2305115255841017E-2</v>
      </c>
      <c r="J48" s="19">
        <v>1.8457672883761524E-2</v>
      </c>
      <c r="K48" s="19">
        <v>2.4610230511682034E-2</v>
      </c>
      <c r="L48" s="19">
        <v>3.0762788139602541E-2</v>
      </c>
    </row>
    <row r="49" spans="4:12" x14ac:dyDescent="0.3">
      <c r="D49" t="s">
        <v>11</v>
      </c>
      <c r="E49">
        <v>2018</v>
      </c>
      <c r="F49" t="s">
        <v>11</v>
      </c>
      <c r="G49" t="s">
        <v>17</v>
      </c>
      <c r="H49" s="19">
        <v>0</v>
      </c>
      <c r="I49" s="19">
        <v>1.4785952841900017E-3</v>
      </c>
      <c r="J49" s="19">
        <v>2.2178929262850022E-3</v>
      </c>
      <c r="K49" s="19">
        <v>2.9571905683800034E-3</v>
      </c>
      <c r="L49" s="19">
        <v>3.6964882104750041E-3</v>
      </c>
    </row>
    <row r="50" spans="4:12" x14ac:dyDescent="0.3">
      <c r="E50">
        <v>2018</v>
      </c>
      <c r="F50" t="s">
        <v>11</v>
      </c>
      <c r="G50" t="s">
        <v>18</v>
      </c>
      <c r="H50" s="19">
        <v>1.4785952841900017E-3</v>
      </c>
      <c r="I50" s="19">
        <v>2.9571905683800034E-3</v>
      </c>
      <c r="J50" s="19">
        <v>4.4357858525700044E-3</v>
      </c>
      <c r="K50" s="19">
        <v>5.9143811367600068E-3</v>
      </c>
      <c r="L50" s="19">
        <v>7.3929764209500082E-3</v>
      </c>
    </row>
    <row r="51" spans="4:12" x14ac:dyDescent="0.3">
      <c r="E51">
        <v>2018</v>
      </c>
      <c r="F51" t="s">
        <v>11</v>
      </c>
      <c r="G51" t="s">
        <v>19</v>
      </c>
      <c r="H51" s="19">
        <v>2.9571905683800034E-3</v>
      </c>
      <c r="I51" s="19">
        <v>5.9143811367600068E-3</v>
      </c>
      <c r="J51" s="19">
        <v>8.8715717051400089E-3</v>
      </c>
      <c r="K51" s="19">
        <v>1.1828762273520014E-2</v>
      </c>
      <c r="L51" s="19">
        <v>1.4785952841900016E-2</v>
      </c>
    </row>
    <row r="52" spans="4:12" x14ac:dyDescent="0.3">
      <c r="E52">
        <v>2018</v>
      </c>
      <c r="F52" t="s">
        <v>11</v>
      </c>
      <c r="G52" t="s">
        <v>20</v>
      </c>
      <c r="H52" s="19">
        <v>4.4357858525700044E-3</v>
      </c>
      <c r="I52" s="19">
        <v>8.8715717051400089E-3</v>
      </c>
      <c r="J52" s="19">
        <v>1.3307357557710016E-2</v>
      </c>
      <c r="K52" s="19">
        <v>1.7743143410280018E-2</v>
      </c>
      <c r="L52" s="19">
        <v>2.2178929262850026E-2</v>
      </c>
    </row>
    <row r="53" spans="4:12" x14ac:dyDescent="0.3">
      <c r="E53">
        <v>2018</v>
      </c>
      <c r="F53" t="s">
        <v>11</v>
      </c>
      <c r="G53" t="s">
        <v>21</v>
      </c>
      <c r="H53" s="19">
        <v>5.9143811367600068E-3</v>
      </c>
      <c r="I53" s="19">
        <v>1.1828762273520014E-2</v>
      </c>
      <c r="J53" s="19">
        <v>1.7743143410280018E-2</v>
      </c>
      <c r="K53" s="19">
        <v>2.3657524547040027E-2</v>
      </c>
      <c r="L53" s="19">
        <v>2.9571905683800033E-2</v>
      </c>
    </row>
    <row r="54" spans="4:12" x14ac:dyDescent="0.3">
      <c r="D54" t="s">
        <v>31</v>
      </c>
      <c r="E54">
        <v>2018</v>
      </c>
      <c r="F54" t="s">
        <v>31</v>
      </c>
      <c r="G54" t="s">
        <v>17</v>
      </c>
      <c r="H54" s="19">
        <v>0</v>
      </c>
      <c r="I54" s="19">
        <v>1.3140631154817855E-3</v>
      </c>
      <c r="J54" s="19">
        <v>1.9710946732226782E-3</v>
      </c>
      <c r="K54" s="19">
        <v>2.6281262309635709E-3</v>
      </c>
      <c r="L54" s="19">
        <v>3.2851577887044636E-3</v>
      </c>
    </row>
    <row r="55" spans="4:12" x14ac:dyDescent="0.3">
      <c r="E55">
        <v>2018</v>
      </c>
      <c r="F55" t="s">
        <v>31</v>
      </c>
      <c r="G55" t="s">
        <v>18</v>
      </c>
      <c r="H55" s="19">
        <v>1.3140631154817855E-3</v>
      </c>
      <c r="I55" s="19">
        <v>2.6281262309635709E-3</v>
      </c>
      <c r="J55" s="19">
        <v>3.9421893464453564E-3</v>
      </c>
      <c r="K55" s="19">
        <v>5.2562524619271418E-3</v>
      </c>
      <c r="L55" s="19">
        <v>6.5703155774089273E-3</v>
      </c>
    </row>
    <row r="56" spans="4:12" x14ac:dyDescent="0.3">
      <c r="E56">
        <v>2018</v>
      </c>
      <c r="F56" t="s">
        <v>31</v>
      </c>
      <c r="G56" t="s">
        <v>19</v>
      </c>
      <c r="H56" s="19">
        <v>2.6281262309635709E-3</v>
      </c>
      <c r="I56" s="19">
        <v>5.2562524619271418E-3</v>
      </c>
      <c r="J56" s="19">
        <v>7.8843786928907127E-3</v>
      </c>
      <c r="K56" s="19">
        <v>1.0512504923854284E-2</v>
      </c>
      <c r="L56" s="19">
        <v>1.3140631154817855E-2</v>
      </c>
    </row>
    <row r="57" spans="4:12" x14ac:dyDescent="0.3">
      <c r="E57">
        <v>2018</v>
      </c>
      <c r="F57" t="s">
        <v>31</v>
      </c>
      <c r="G57" t="s">
        <v>20</v>
      </c>
      <c r="H57" s="19">
        <v>3.9421893464453564E-3</v>
      </c>
      <c r="I57" s="19">
        <v>7.8843786928907127E-3</v>
      </c>
      <c r="J57" s="19">
        <v>1.182656803933607E-2</v>
      </c>
      <c r="K57" s="19">
        <v>1.5768757385781425E-2</v>
      </c>
      <c r="L57" s="19">
        <v>1.9710946732226783E-2</v>
      </c>
    </row>
    <row r="58" spans="4:12" x14ac:dyDescent="0.3">
      <c r="E58">
        <v>2018</v>
      </c>
      <c r="F58" t="s">
        <v>31</v>
      </c>
      <c r="G58" t="s">
        <v>21</v>
      </c>
      <c r="H58" s="19">
        <v>5.2562524619271418E-3</v>
      </c>
      <c r="I58" s="19">
        <v>1.0512504923854284E-2</v>
      </c>
      <c r="J58" s="19">
        <v>1.5768757385781425E-2</v>
      </c>
      <c r="K58" s="19">
        <v>2.1025009847708567E-2</v>
      </c>
      <c r="L58" s="19">
        <v>2.6281262309635709E-2</v>
      </c>
    </row>
    <row r="59" spans="4:12" x14ac:dyDescent="0.3">
      <c r="D59" t="s">
        <v>13</v>
      </c>
      <c r="E59">
        <v>2018</v>
      </c>
      <c r="F59" t="s">
        <v>30</v>
      </c>
      <c r="G59" t="s">
        <v>17</v>
      </c>
      <c r="H59" s="19">
        <v>0</v>
      </c>
      <c r="I59" s="19">
        <v>1.4554774054332238E-3</v>
      </c>
      <c r="J59" s="19">
        <v>2.1832161081498354E-3</v>
      </c>
      <c r="K59" s="19">
        <v>2.9109548108664477E-3</v>
      </c>
      <c r="L59" s="19">
        <v>3.6386935135830595E-3</v>
      </c>
    </row>
    <row r="60" spans="4:12" x14ac:dyDescent="0.3">
      <c r="E60">
        <v>2018</v>
      </c>
      <c r="F60" t="s">
        <v>30</v>
      </c>
      <c r="G60" t="s">
        <v>18</v>
      </c>
      <c r="H60" s="19">
        <v>1.4554774054332238E-3</v>
      </c>
      <c r="I60" s="19">
        <v>2.9109548108664477E-3</v>
      </c>
      <c r="J60" s="19">
        <v>4.3664322162996708E-3</v>
      </c>
      <c r="K60" s="19">
        <v>5.8219096217328953E-3</v>
      </c>
      <c r="L60" s="19">
        <v>7.2773870271661189E-3</v>
      </c>
    </row>
    <row r="61" spans="4:12" x14ac:dyDescent="0.3">
      <c r="E61">
        <v>2018</v>
      </c>
      <c r="F61" t="s">
        <v>30</v>
      </c>
      <c r="G61" t="s">
        <v>19</v>
      </c>
      <c r="H61" s="19">
        <v>2.9109548108664477E-3</v>
      </c>
      <c r="I61" s="19">
        <v>5.8219096217328953E-3</v>
      </c>
      <c r="J61" s="19">
        <v>8.7328644325993417E-3</v>
      </c>
      <c r="K61" s="19">
        <v>1.1643819243465791E-2</v>
      </c>
      <c r="L61" s="19">
        <v>1.4554774054332238E-2</v>
      </c>
    </row>
    <row r="62" spans="4:12" x14ac:dyDescent="0.3">
      <c r="E62">
        <v>2018</v>
      </c>
      <c r="F62" t="s">
        <v>30</v>
      </c>
      <c r="G62" t="s">
        <v>20</v>
      </c>
      <c r="H62" s="19">
        <v>4.3664322162996708E-3</v>
      </c>
      <c r="I62" s="19">
        <v>8.7328644325993417E-3</v>
      </c>
      <c r="J62" s="19">
        <v>1.3099296648899014E-2</v>
      </c>
      <c r="K62" s="19">
        <v>1.7465728865198683E-2</v>
      </c>
      <c r="L62" s="19">
        <v>2.1832161081498356E-2</v>
      </c>
    </row>
    <row r="63" spans="4:12" x14ac:dyDescent="0.3">
      <c r="E63">
        <v>2018</v>
      </c>
      <c r="F63" t="s">
        <v>30</v>
      </c>
      <c r="G63" t="s">
        <v>21</v>
      </c>
      <c r="H63" s="19">
        <v>5.8219096217328953E-3</v>
      </c>
      <c r="I63" s="19">
        <v>1.1643819243465791E-2</v>
      </c>
      <c r="J63" s="19">
        <v>1.7465728865198683E-2</v>
      </c>
      <c r="K63" s="19">
        <v>2.3287638486931581E-2</v>
      </c>
      <c r="L63" s="19">
        <v>2.9109548108664476E-2</v>
      </c>
    </row>
    <row r="64" spans="4:12" x14ac:dyDescent="0.3">
      <c r="D64" t="s">
        <v>53</v>
      </c>
      <c r="E64">
        <v>2018</v>
      </c>
      <c r="F64" t="s">
        <v>2</v>
      </c>
      <c r="G64" t="s">
        <v>17</v>
      </c>
      <c r="H64" s="19">
        <v>0</v>
      </c>
      <c r="I64" s="19">
        <v>1.6510542167325088E-3</v>
      </c>
      <c r="J64" s="19">
        <v>2.4765813250987628E-3</v>
      </c>
      <c r="K64" s="19">
        <v>3.3021084334650176E-3</v>
      </c>
      <c r="L64" s="19">
        <v>4.1276355418312718E-3</v>
      </c>
    </row>
    <row r="65" spans="3:12" x14ac:dyDescent="0.3">
      <c r="E65">
        <v>2018</v>
      </c>
      <c r="F65" t="s">
        <v>2</v>
      </c>
      <c r="G65" t="s">
        <v>18</v>
      </c>
      <c r="H65" s="19">
        <v>1.6510542167325088E-3</v>
      </c>
      <c r="I65" s="19">
        <v>3.3021084334650176E-3</v>
      </c>
      <c r="J65" s="19">
        <v>4.9531626501975257E-3</v>
      </c>
      <c r="K65" s="19">
        <v>6.6042168669300351E-3</v>
      </c>
      <c r="L65" s="19">
        <v>8.2552710836625437E-3</v>
      </c>
    </row>
    <row r="66" spans="3:12" x14ac:dyDescent="0.3">
      <c r="E66">
        <v>2018</v>
      </c>
      <c r="F66" t="s">
        <v>2</v>
      </c>
      <c r="G66" t="s">
        <v>19</v>
      </c>
      <c r="H66" s="19">
        <v>3.3021084334650176E-3</v>
      </c>
      <c r="I66" s="19">
        <v>6.6042168669300351E-3</v>
      </c>
      <c r="J66" s="19">
        <v>9.9063253003950514E-3</v>
      </c>
      <c r="K66" s="19">
        <v>1.320843373386007E-2</v>
      </c>
      <c r="L66" s="19">
        <v>1.6510542167325087E-2</v>
      </c>
    </row>
    <row r="67" spans="3:12" x14ac:dyDescent="0.3">
      <c r="E67">
        <v>2018</v>
      </c>
      <c r="F67" t="s">
        <v>2</v>
      </c>
      <c r="G67" t="s">
        <v>20</v>
      </c>
      <c r="H67" s="19">
        <v>4.9531626501975257E-3</v>
      </c>
      <c r="I67" s="19">
        <v>9.9063253003950514E-3</v>
      </c>
      <c r="J67" s="19">
        <v>1.485948795059258E-2</v>
      </c>
      <c r="K67" s="19">
        <v>1.9812650600790103E-2</v>
      </c>
      <c r="L67" s="19">
        <v>2.4765813250987631E-2</v>
      </c>
    </row>
    <row r="68" spans="3:12" x14ac:dyDescent="0.3">
      <c r="E68">
        <v>2018</v>
      </c>
      <c r="F68" t="s">
        <v>2</v>
      </c>
      <c r="G68" t="s">
        <v>21</v>
      </c>
      <c r="H68" s="19">
        <v>6.6042168669300351E-3</v>
      </c>
      <c r="I68" s="19">
        <v>1.320843373386007E-2</v>
      </c>
      <c r="J68" s="19">
        <v>1.9812650600790103E-2</v>
      </c>
      <c r="K68" s="19">
        <v>2.6416867467720141E-2</v>
      </c>
      <c r="L68" s="19">
        <v>3.3021084334650175E-2</v>
      </c>
    </row>
    <row r="69" spans="3:12" x14ac:dyDescent="0.3">
      <c r="D69" t="s">
        <v>54</v>
      </c>
      <c r="E69">
        <v>2018</v>
      </c>
      <c r="F69" t="s">
        <v>3</v>
      </c>
      <c r="G69" t="s">
        <v>17</v>
      </c>
      <c r="H69" s="19">
        <v>0</v>
      </c>
      <c r="I69" s="19">
        <v>1.470123914757193E-3</v>
      </c>
      <c r="J69" s="19">
        <v>2.2051858721357891E-3</v>
      </c>
      <c r="K69" s="19">
        <v>2.940247829514386E-3</v>
      </c>
      <c r="L69" s="19">
        <v>3.6753097868929821E-3</v>
      </c>
    </row>
    <row r="70" spans="3:12" x14ac:dyDescent="0.3">
      <c r="E70">
        <v>2018</v>
      </c>
      <c r="F70" t="s">
        <v>3</v>
      </c>
      <c r="G70" t="s">
        <v>18</v>
      </c>
      <c r="H70" s="19">
        <v>1.470123914757193E-3</v>
      </c>
      <c r="I70" s="19">
        <v>2.940247829514386E-3</v>
      </c>
      <c r="J70" s="19">
        <v>4.4103717442715781E-3</v>
      </c>
      <c r="K70" s="19">
        <v>5.880495659028772E-3</v>
      </c>
      <c r="L70" s="19">
        <v>7.3506195737859641E-3</v>
      </c>
    </row>
    <row r="71" spans="3:12" x14ac:dyDescent="0.3">
      <c r="E71">
        <v>2018</v>
      </c>
      <c r="F71" t="s">
        <v>3</v>
      </c>
      <c r="G71" t="s">
        <v>19</v>
      </c>
      <c r="H71" s="19">
        <v>2.940247829514386E-3</v>
      </c>
      <c r="I71" s="19">
        <v>5.880495659028772E-3</v>
      </c>
      <c r="J71" s="19">
        <v>8.8207434885431563E-3</v>
      </c>
      <c r="K71" s="19">
        <v>1.1760991318057544E-2</v>
      </c>
      <c r="L71" s="19">
        <v>1.4701239147571928E-2</v>
      </c>
    </row>
    <row r="72" spans="3:12" x14ac:dyDescent="0.3">
      <c r="E72">
        <v>2018</v>
      </c>
      <c r="F72" t="s">
        <v>3</v>
      </c>
      <c r="G72" t="s">
        <v>20</v>
      </c>
      <c r="H72" s="19">
        <v>4.4103717442715781E-3</v>
      </c>
      <c r="I72" s="19">
        <v>8.8207434885431563E-3</v>
      </c>
      <c r="J72" s="19">
        <v>1.3231115232814736E-2</v>
      </c>
      <c r="K72" s="19">
        <v>1.7641486977086313E-2</v>
      </c>
      <c r="L72" s="19">
        <v>2.2051858721357891E-2</v>
      </c>
    </row>
    <row r="73" spans="3:12" x14ac:dyDescent="0.3">
      <c r="E73">
        <v>2018</v>
      </c>
      <c r="F73" t="s">
        <v>3</v>
      </c>
      <c r="G73" t="s">
        <v>21</v>
      </c>
      <c r="H73" s="19">
        <v>5.880495659028772E-3</v>
      </c>
      <c r="I73" s="19">
        <v>1.1760991318057544E-2</v>
      </c>
      <c r="J73" s="19">
        <v>1.7641486977086313E-2</v>
      </c>
      <c r="K73" s="19">
        <v>2.3521982636115088E-2</v>
      </c>
      <c r="L73" s="19">
        <v>2.9402478295143857E-2</v>
      </c>
    </row>
    <row r="74" spans="3:12" x14ac:dyDescent="0.3">
      <c r="D74" t="s">
        <v>4</v>
      </c>
      <c r="E74">
        <v>2018</v>
      </c>
      <c r="F74" t="s">
        <v>4</v>
      </c>
      <c r="G74" t="s">
        <v>17</v>
      </c>
      <c r="H74" s="19">
        <v>0</v>
      </c>
      <c r="I74" s="19">
        <v>1.3570786212675952E-3</v>
      </c>
      <c r="J74" s="19">
        <v>2.0356179319013924E-3</v>
      </c>
      <c r="K74" s="19">
        <v>2.7141572425351903E-3</v>
      </c>
      <c r="L74" s="19">
        <v>3.3926965531689878E-3</v>
      </c>
    </row>
    <row r="75" spans="3:12" x14ac:dyDescent="0.3">
      <c r="E75">
        <v>2018</v>
      </c>
      <c r="F75" t="s">
        <v>4</v>
      </c>
      <c r="G75" t="s">
        <v>18</v>
      </c>
      <c r="H75" s="19">
        <v>1.3570786212675952E-3</v>
      </c>
      <c r="I75" s="19">
        <v>2.7141572425351903E-3</v>
      </c>
      <c r="J75" s="19">
        <v>4.0712358638027848E-3</v>
      </c>
      <c r="K75" s="19">
        <v>5.4283144850703806E-3</v>
      </c>
      <c r="L75" s="19">
        <v>6.7853931063379756E-3</v>
      </c>
    </row>
    <row r="76" spans="3:12" x14ac:dyDescent="0.3">
      <c r="E76">
        <v>2018</v>
      </c>
      <c r="F76" t="s">
        <v>4</v>
      </c>
      <c r="G76" t="s">
        <v>19</v>
      </c>
      <c r="H76" s="19">
        <v>2.7141572425351903E-3</v>
      </c>
      <c r="I76" s="19">
        <v>5.4283144850703806E-3</v>
      </c>
      <c r="J76" s="19">
        <v>8.1424717276055696E-3</v>
      </c>
      <c r="K76" s="19">
        <v>1.0856628970140761E-2</v>
      </c>
      <c r="L76" s="19">
        <v>1.3570786212675951E-2</v>
      </c>
    </row>
    <row r="77" spans="3:12" x14ac:dyDescent="0.3">
      <c r="E77">
        <v>2018</v>
      </c>
      <c r="F77" t="s">
        <v>4</v>
      </c>
      <c r="G77" t="s">
        <v>20</v>
      </c>
      <c r="H77" s="19">
        <v>4.0712358638027848E-3</v>
      </c>
      <c r="I77" s="19">
        <v>8.1424717276055696E-3</v>
      </c>
      <c r="J77" s="19">
        <v>1.2213707591408357E-2</v>
      </c>
      <c r="K77" s="19">
        <v>1.6284943455211139E-2</v>
      </c>
      <c r="L77" s="19">
        <v>2.0356179319013928E-2</v>
      </c>
    </row>
    <row r="78" spans="3:12" x14ac:dyDescent="0.3">
      <c r="E78">
        <v>2018</v>
      </c>
      <c r="F78" t="s">
        <v>4</v>
      </c>
      <c r="G78" t="s">
        <v>21</v>
      </c>
      <c r="H78" s="19">
        <v>5.4283144850703806E-3</v>
      </c>
      <c r="I78" s="19">
        <v>1.0856628970140761E-2</v>
      </c>
      <c r="J78" s="19">
        <v>1.6284943455211139E-2</v>
      </c>
      <c r="K78" s="19">
        <v>2.1713257940281522E-2</v>
      </c>
      <c r="L78" s="19">
        <v>2.7141572425351902E-2</v>
      </c>
    </row>
    <row r="79" spans="3:12" x14ac:dyDescent="0.3">
      <c r="C79" t="s">
        <v>1</v>
      </c>
      <c r="D79" t="s">
        <v>55</v>
      </c>
      <c r="E79">
        <v>2019</v>
      </c>
      <c r="F79" t="s">
        <v>55</v>
      </c>
      <c r="G79" t="s">
        <v>17</v>
      </c>
      <c r="H79" s="19">
        <v>0</v>
      </c>
      <c r="I79" s="19">
        <v>1.5828678523934275E-3</v>
      </c>
      <c r="J79" s="19">
        <v>2.3743017785901408E-3</v>
      </c>
      <c r="K79" s="19">
        <v>3.165735704786855E-3</v>
      </c>
      <c r="L79" s="19">
        <v>3.9571696309835683E-3</v>
      </c>
    </row>
    <row r="80" spans="3:12" x14ac:dyDescent="0.3">
      <c r="E80">
        <v>2019</v>
      </c>
      <c r="F80" t="s">
        <v>55</v>
      </c>
      <c r="G80" t="s">
        <v>18</v>
      </c>
      <c r="H80" s="19">
        <v>1.5828678523934275E-3</v>
      </c>
      <c r="I80" s="19">
        <v>3.165735704786855E-3</v>
      </c>
      <c r="J80" s="19">
        <v>4.7486035571802816E-3</v>
      </c>
      <c r="K80" s="19">
        <v>6.33147140957371E-3</v>
      </c>
      <c r="L80" s="19">
        <v>7.9143392619671366E-3</v>
      </c>
    </row>
    <row r="81" spans="4:12" x14ac:dyDescent="0.3">
      <c r="E81">
        <v>2019</v>
      </c>
      <c r="F81" t="s">
        <v>55</v>
      </c>
      <c r="G81" t="s">
        <v>19</v>
      </c>
      <c r="H81" s="19">
        <v>3.165735704786855E-3</v>
      </c>
      <c r="I81" s="19">
        <v>6.33147140957371E-3</v>
      </c>
      <c r="J81" s="19">
        <v>9.4972071143605633E-3</v>
      </c>
      <c r="K81" s="19">
        <v>1.266294281914742E-2</v>
      </c>
      <c r="L81" s="19">
        <v>1.5828678523934273E-2</v>
      </c>
    </row>
    <row r="82" spans="4:12" x14ac:dyDescent="0.3">
      <c r="E82">
        <v>2019</v>
      </c>
      <c r="F82" t="s">
        <v>55</v>
      </c>
      <c r="G82" t="s">
        <v>20</v>
      </c>
      <c r="H82" s="19">
        <v>4.7486035571802816E-3</v>
      </c>
      <c r="I82" s="19">
        <v>9.4972071143605633E-3</v>
      </c>
      <c r="J82" s="19">
        <v>1.4245810671540847E-2</v>
      </c>
      <c r="K82" s="19">
        <v>1.8994414228721127E-2</v>
      </c>
      <c r="L82" s="19">
        <v>2.3743017785901412E-2</v>
      </c>
    </row>
    <row r="83" spans="4:12" x14ac:dyDescent="0.3">
      <c r="E83">
        <v>2019</v>
      </c>
      <c r="F83" t="s">
        <v>55</v>
      </c>
      <c r="G83" t="s">
        <v>21</v>
      </c>
      <c r="H83" s="19">
        <v>6.33147140957371E-3</v>
      </c>
      <c r="I83" s="19">
        <v>1.266294281914742E-2</v>
      </c>
      <c r="J83" s="19">
        <v>1.8994414228721127E-2</v>
      </c>
      <c r="K83" s="19">
        <v>2.532588563829484E-2</v>
      </c>
      <c r="L83" s="19">
        <v>3.1657357047868546E-2</v>
      </c>
    </row>
    <row r="84" spans="4:12" x14ac:dyDescent="0.3">
      <c r="D84" t="s">
        <v>6</v>
      </c>
      <c r="E84">
        <v>2019</v>
      </c>
      <c r="F84" t="s">
        <v>33</v>
      </c>
      <c r="G84" t="s">
        <v>17</v>
      </c>
      <c r="H84" s="19">
        <v>0</v>
      </c>
      <c r="I84" s="19">
        <v>1.5139307415812568E-3</v>
      </c>
      <c r="J84" s="19">
        <v>2.2708961123718849E-3</v>
      </c>
      <c r="K84" s="19">
        <v>3.0278614831625137E-3</v>
      </c>
      <c r="L84" s="19">
        <v>3.784826853953142E-3</v>
      </c>
    </row>
    <row r="85" spans="4:12" x14ac:dyDescent="0.3">
      <c r="E85">
        <v>2019</v>
      </c>
      <c r="F85" t="s">
        <v>33</v>
      </c>
      <c r="G85" t="s">
        <v>18</v>
      </c>
      <c r="H85" s="19">
        <v>1.5139307415812568E-3</v>
      </c>
      <c r="I85" s="19">
        <v>3.0278614831625137E-3</v>
      </c>
      <c r="J85" s="19">
        <v>4.5417922247437698E-3</v>
      </c>
      <c r="K85" s="19">
        <v>6.0557229663250273E-3</v>
      </c>
      <c r="L85" s="19">
        <v>7.5696537079062839E-3</v>
      </c>
    </row>
    <row r="86" spans="4:12" x14ac:dyDescent="0.3">
      <c r="E86">
        <v>2019</v>
      </c>
      <c r="F86" t="s">
        <v>33</v>
      </c>
      <c r="G86" t="s">
        <v>19</v>
      </c>
      <c r="H86" s="19">
        <v>3.0278614831625137E-3</v>
      </c>
      <c r="I86" s="19">
        <v>6.0557229663250273E-3</v>
      </c>
      <c r="J86" s="19">
        <v>9.0835844494875397E-3</v>
      </c>
      <c r="K86" s="19">
        <v>1.2111445932650055E-2</v>
      </c>
      <c r="L86" s="19">
        <v>1.5139307415812568E-2</v>
      </c>
    </row>
    <row r="87" spans="4:12" x14ac:dyDescent="0.3">
      <c r="E87">
        <v>2019</v>
      </c>
      <c r="F87" t="s">
        <v>33</v>
      </c>
      <c r="G87" t="s">
        <v>20</v>
      </c>
      <c r="H87" s="19">
        <v>4.5417922247437698E-3</v>
      </c>
      <c r="I87" s="19">
        <v>9.0835844494875397E-3</v>
      </c>
      <c r="J87" s="19">
        <v>1.3625376674231311E-2</v>
      </c>
      <c r="K87" s="19">
        <v>1.8167168898975079E-2</v>
      </c>
      <c r="L87" s="19">
        <v>2.2708961123718851E-2</v>
      </c>
    </row>
    <row r="88" spans="4:12" x14ac:dyDescent="0.3">
      <c r="E88">
        <v>2019</v>
      </c>
      <c r="F88" t="s">
        <v>33</v>
      </c>
      <c r="G88" t="s">
        <v>21</v>
      </c>
      <c r="H88" s="19">
        <v>6.0557229663250273E-3</v>
      </c>
      <c r="I88" s="19">
        <v>1.2111445932650055E-2</v>
      </c>
      <c r="J88" s="19">
        <v>1.8167168898975079E-2</v>
      </c>
      <c r="K88" s="19">
        <v>2.4222891865300109E-2</v>
      </c>
      <c r="L88" s="19">
        <v>3.0278614831625136E-2</v>
      </c>
    </row>
    <row r="89" spans="4:12" x14ac:dyDescent="0.3">
      <c r="D89" t="s">
        <v>56</v>
      </c>
      <c r="E89">
        <v>2019</v>
      </c>
      <c r="F89" t="s">
        <v>7</v>
      </c>
      <c r="G89" t="s">
        <v>17</v>
      </c>
      <c r="H89" s="19">
        <v>0</v>
      </c>
      <c r="I89" s="19">
        <v>1.6132685589711144E-3</v>
      </c>
      <c r="J89" s="19">
        <v>2.4199028384566711E-3</v>
      </c>
      <c r="K89" s="19">
        <v>3.2265371179422287E-3</v>
      </c>
      <c r="L89" s="19">
        <v>4.0331713974277855E-3</v>
      </c>
    </row>
    <row r="90" spans="4:12" x14ac:dyDescent="0.3">
      <c r="E90">
        <v>2019</v>
      </c>
      <c r="F90" t="s">
        <v>7</v>
      </c>
      <c r="G90" t="s">
        <v>18</v>
      </c>
      <c r="H90" s="19">
        <v>1.6132685589711144E-3</v>
      </c>
      <c r="I90" s="19">
        <v>3.2265371179422287E-3</v>
      </c>
      <c r="J90" s="19">
        <v>4.8398056769133422E-3</v>
      </c>
      <c r="K90" s="19">
        <v>6.4530742358844574E-3</v>
      </c>
      <c r="L90" s="19">
        <v>8.0663427948555709E-3</v>
      </c>
    </row>
    <row r="91" spans="4:12" x14ac:dyDescent="0.3">
      <c r="E91">
        <v>2019</v>
      </c>
      <c r="F91" t="s">
        <v>7</v>
      </c>
      <c r="G91" t="s">
        <v>19</v>
      </c>
      <c r="H91" s="19">
        <v>3.2265371179422287E-3</v>
      </c>
      <c r="I91" s="19">
        <v>6.4530742358844574E-3</v>
      </c>
      <c r="J91" s="19">
        <v>9.6796113538266844E-3</v>
      </c>
      <c r="K91" s="19">
        <v>1.2906148471768915E-2</v>
      </c>
      <c r="L91" s="19">
        <v>1.6132685589711142E-2</v>
      </c>
    </row>
    <row r="92" spans="4:12" x14ac:dyDescent="0.3">
      <c r="E92">
        <v>2019</v>
      </c>
      <c r="F92" t="s">
        <v>7</v>
      </c>
      <c r="G92" t="s">
        <v>20</v>
      </c>
      <c r="H92" s="19">
        <v>4.8398056769133422E-3</v>
      </c>
      <c r="I92" s="19">
        <v>9.6796113538266844E-3</v>
      </c>
      <c r="J92" s="19">
        <v>1.4519417030740028E-2</v>
      </c>
      <c r="K92" s="19">
        <v>1.9359222707653369E-2</v>
      </c>
      <c r="L92" s="19">
        <v>2.4199028384566713E-2</v>
      </c>
    </row>
    <row r="93" spans="4:12" x14ac:dyDescent="0.3">
      <c r="E93">
        <v>2019</v>
      </c>
      <c r="F93" t="s">
        <v>7</v>
      </c>
      <c r="G93" t="s">
        <v>21</v>
      </c>
      <c r="H93" s="19">
        <v>6.4530742358844574E-3</v>
      </c>
      <c r="I93" s="19">
        <v>1.2906148471768915E-2</v>
      </c>
      <c r="J93" s="19">
        <v>1.9359222707653369E-2</v>
      </c>
      <c r="K93" s="19">
        <v>2.581229694353783E-2</v>
      </c>
      <c r="L93" s="19">
        <v>3.2265371179422284E-2</v>
      </c>
    </row>
    <row r="94" spans="4:12" x14ac:dyDescent="0.3">
      <c r="D94" t="s">
        <v>57</v>
      </c>
      <c r="E94">
        <v>2019</v>
      </c>
      <c r="F94" t="s">
        <v>32</v>
      </c>
      <c r="G94" t="s">
        <v>17</v>
      </c>
      <c r="H94" s="19">
        <v>0</v>
      </c>
      <c r="I94" s="19">
        <v>1.5252292749322509E-3</v>
      </c>
      <c r="J94" s="19">
        <v>2.2878439123983759E-3</v>
      </c>
      <c r="K94" s="19">
        <v>3.0504585498645018E-3</v>
      </c>
      <c r="L94" s="19">
        <v>3.8130731873306269E-3</v>
      </c>
    </row>
    <row r="95" spans="4:12" x14ac:dyDescent="0.3">
      <c r="E95">
        <v>2019</v>
      </c>
      <c r="F95" t="s">
        <v>32</v>
      </c>
      <c r="G95" t="s">
        <v>18</v>
      </c>
      <c r="H95" s="19">
        <v>1.5252292749322509E-3</v>
      </c>
      <c r="I95" s="19">
        <v>3.0504585498645018E-3</v>
      </c>
      <c r="J95" s="19">
        <v>4.5756878247967519E-3</v>
      </c>
      <c r="K95" s="19">
        <v>6.1009170997290037E-3</v>
      </c>
      <c r="L95" s="19">
        <v>7.6261463746612537E-3</v>
      </c>
    </row>
    <row r="96" spans="4:12" x14ac:dyDescent="0.3">
      <c r="E96">
        <v>2019</v>
      </c>
      <c r="F96" t="s">
        <v>32</v>
      </c>
      <c r="G96" t="s">
        <v>19</v>
      </c>
      <c r="H96" s="19">
        <v>3.0504585498645018E-3</v>
      </c>
      <c r="I96" s="19">
        <v>6.1009170997290037E-3</v>
      </c>
      <c r="J96" s="19">
        <v>9.1513756495935038E-3</v>
      </c>
      <c r="K96" s="19">
        <v>1.2201834199458007E-2</v>
      </c>
      <c r="L96" s="19">
        <v>1.5252292749322507E-2</v>
      </c>
    </row>
    <row r="97" spans="4:12" x14ac:dyDescent="0.3">
      <c r="E97">
        <v>2019</v>
      </c>
      <c r="F97" t="s">
        <v>32</v>
      </c>
      <c r="G97" t="s">
        <v>20</v>
      </c>
      <c r="H97" s="19">
        <v>4.5756878247967519E-3</v>
      </c>
      <c r="I97" s="19">
        <v>9.1513756495935038E-3</v>
      </c>
      <c r="J97" s="19">
        <v>1.3727063474390257E-2</v>
      </c>
      <c r="K97" s="19">
        <v>1.8302751299187008E-2</v>
      </c>
      <c r="L97" s="19">
        <v>2.2878439123983761E-2</v>
      </c>
    </row>
    <row r="98" spans="4:12" x14ac:dyDescent="0.3">
      <c r="E98">
        <v>2019</v>
      </c>
      <c r="F98" t="s">
        <v>32</v>
      </c>
      <c r="G98" t="s">
        <v>21</v>
      </c>
      <c r="H98" s="19">
        <v>6.1009170997290037E-3</v>
      </c>
      <c r="I98" s="19">
        <v>1.2201834199458007E-2</v>
      </c>
      <c r="J98" s="19">
        <v>1.8302751299187008E-2</v>
      </c>
      <c r="K98" s="19">
        <v>2.4403668398916015E-2</v>
      </c>
      <c r="L98" s="19">
        <v>3.0504585498645015E-2</v>
      </c>
    </row>
    <row r="99" spans="4:12" x14ac:dyDescent="0.3">
      <c r="D99" t="s">
        <v>58</v>
      </c>
      <c r="E99">
        <v>2019</v>
      </c>
      <c r="F99" t="s">
        <v>9</v>
      </c>
      <c r="G99" t="s">
        <v>17</v>
      </c>
      <c r="H99" s="19">
        <v>0</v>
      </c>
      <c r="I99" s="19">
        <v>1.4341788177034596E-3</v>
      </c>
      <c r="J99" s="19">
        <v>2.1512682265551891E-3</v>
      </c>
      <c r="K99" s="19">
        <v>2.8683576354069191E-3</v>
      </c>
      <c r="L99" s="19">
        <v>3.5854470442586487E-3</v>
      </c>
    </row>
    <row r="100" spans="4:12" x14ac:dyDescent="0.3">
      <c r="E100">
        <v>2019</v>
      </c>
      <c r="F100" t="s">
        <v>9</v>
      </c>
      <c r="G100" t="s">
        <v>18</v>
      </c>
      <c r="H100" s="19">
        <v>1.4341788177034596E-3</v>
      </c>
      <c r="I100" s="19">
        <v>2.8683576354069191E-3</v>
      </c>
      <c r="J100" s="19">
        <v>4.3025364531103782E-3</v>
      </c>
      <c r="K100" s="19">
        <v>5.7367152708138382E-3</v>
      </c>
      <c r="L100" s="19">
        <v>7.1708940885172974E-3</v>
      </c>
    </row>
    <row r="101" spans="4:12" x14ac:dyDescent="0.3">
      <c r="E101">
        <v>2019</v>
      </c>
      <c r="F101" t="s">
        <v>9</v>
      </c>
      <c r="G101" t="s">
        <v>19</v>
      </c>
      <c r="H101" s="19">
        <v>2.8683576354069191E-3</v>
      </c>
      <c r="I101" s="19">
        <v>5.7367152708138382E-3</v>
      </c>
      <c r="J101" s="19">
        <v>8.6050729062207565E-3</v>
      </c>
      <c r="K101" s="19">
        <v>1.1473430541627676E-2</v>
      </c>
      <c r="L101" s="19">
        <v>1.4341788177034595E-2</v>
      </c>
    </row>
    <row r="102" spans="4:12" x14ac:dyDescent="0.3">
      <c r="E102">
        <v>2019</v>
      </c>
      <c r="F102" t="s">
        <v>9</v>
      </c>
      <c r="G102" t="s">
        <v>20</v>
      </c>
      <c r="H102" s="19">
        <v>4.3025364531103782E-3</v>
      </c>
      <c r="I102" s="19">
        <v>8.6050729062207565E-3</v>
      </c>
      <c r="J102" s="19">
        <v>1.2907609359331135E-2</v>
      </c>
      <c r="K102" s="19">
        <v>1.7210145812441513E-2</v>
      </c>
      <c r="L102" s="19">
        <v>2.1512682265551891E-2</v>
      </c>
    </row>
    <row r="103" spans="4:12" x14ac:dyDescent="0.3">
      <c r="E103">
        <v>2019</v>
      </c>
      <c r="F103" t="s">
        <v>9</v>
      </c>
      <c r="G103" t="s">
        <v>21</v>
      </c>
      <c r="H103" s="19">
        <v>5.7367152708138382E-3</v>
      </c>
      <c r="I103" s="19">
        <v>1.1473430541627676E-2</v>
      </c>
      <c r="J103" s="19">
        <v>1.7210145812441513E-2</v>
      </c>
      <c r="K103" s="19">
        <v>2.2946861083255353E-2</v>
      </c>
      <c r="L103" s="19">
        <v>2.8683576354069189E-2</v>
      </c>
    </row>
    <row r="104" spans="4:12" x14ac:dyDescent="0.3">
      <c r="D104" t="s">
        <v>59</v>
      </c>
      <c r="E104">
        <v>2019</v>
      </c>
      <c r="F104" t="s">
        <v>10</v>
      </c>
      <c r="G104" t="s">
        <v>17</v>
      </c>
      <c r="H104" s="19">
        <v>0</v>
      </c>
      <c r="I104" s="19">
        <v>1.5276692651223641E-3</v>
      </c>
      <c r="J104" s="19">
        <v>2.2915038976835458E-3</v>
      </c>
      <c r="K104" s="19">
        <v>3.0553385302447282E-3</v>
      </c>
      <c r="L104" s="19">
        <v>3.8191731628059102E-3</v>
      </c>
    </row>
    <row r="105" spans="4:12" x14ac:dyDescent="0.3">
      <c r="E105">
        <v>2019</v>
      </c>
      <c r="F105" t="s">
        <v>10</v>
      </c>
      <c r="G105" t="s">
        <v>18</v>
      </c>
      <c r="H105" s="19">
        <v>1.5276692651223641E-3</v>
      </c>
      <c r="I105" s="19">
        <v>3.0553385302447282E-3</v>
      </c>
      <c r="J105" s="19">
        <v>4.5830077953670917E-3</v>
      </c>
      <c r="K105" s="19">
        <v>6.1106770604894564E-3</v>
      </c>
      <c r="L105" s="19">
        <v>7.6383463256118203E-3</v>
      </c>
    </row>
    <row r="106" spans="4:12" x14ac:dyDescent="0.3">
      <c r="E106">
        <v>2019</v>
      </c>
      <c r="F106" t="s">
        <v>10</v>
      </c>
      <c r="G106" t="s">
        <v>19</v>
      </c>
      <c r="H106" s="19">
        <v>3.0553385302447282E-3</v>
      </c>
      <c r="I106" s="19">
        <v>6.1106770604894564E-3</v>
      </c>
      <c r="J106" s="19">
        <v>9.1660155907341834E-3</v>
      </c>
      <c r="K106" s="19">
        <v>1.2221354120978913E-2</v>
      </c>
      <c r="L106" s="19">
        <v>1.5276692651223641E-2</v>
      </c>
    </row>
    <row r="107" spans="4:12" x14ac:dyDescent="0.3">
      <c r="E107">
        <v>2019</v>
      </c>
      <c r="F107" t="s">
        <v>10</v>
      </c>
      <c r="G107" t="s">
        <v>20</v>
      </c>
      <c r="H107" s="19">
        <v>4.5830077953670917E-3</v>
      </c>
      <c r="I107" s="19">
        <v>9.1660155907341834E-3</v>
      </c>
      <c r="J107" s="19">
        <v>1.3749023386101277E-2</v>
      </c>
      <c r="K107" s="19">
        <v>1.8332031181468367E-2</v>
      </c>
      <c r="L107" s="19">
        <v>2.2915038976835462E-2</v>
      </c>
    </row>
    <row r="108" spans="4:12" x14ac:dyDescent="0.3">
      <c r="E108">
        <v>2019</v>
      </c>
      <c r="F108" t="s">
        <v>10</v>
      </c>
      <c r="G108" t="s">
        <v>21</v>
      </c>
      <c r="H108" s="19">
        <v>6.1106770604894564E-3</v>
      </c>
      <c r="I108" s="19">
        <v>1.2221354120978913E-2</v>
      </c>
      <c r="J108" s="19">
        <v>1.8332031181468367E-2</v>
      </c>
      <c r="K108" s="19">
        <v>2.4442708241957826E-2</v>
      </c>
      <c r="L108" s="19">
        <v>3.0553385302447281E-2</v>
      </c>
    </row>
    <row r="109" spans="4:12" x14ac:dyDescent="0.3">
      <c r="D109" t="s">
        <v>60</v>
      </c>
      <c r="E109">
        <v>2019</v>
      </c>
      <c r="F109" t="s">
        <v>11</v>
      </c>
      <c r="G109" t="s">
        <v>17</v>
      </c>
      <c r="H109" s="19">
        <v>0</v>
      </c>
      <c r="I109" s="19">
        <v>1.572911707231066E-3</v>
      </c>
      <c r="J109" s="19">
        <v>2.3593675608465986E-3</v>
      </c>
      <c r="K109" s="19">
        <v>3.145823414462132E-3</v>
      </c>
      <c r="L109" s="19">
        <v>3.9322792680776646E-3</v>
      </c>
    </row>
    <row r="110" spans="4:12" x14ac:dyDescent="0.3">
      <c r="E110">
        <v>2019</v>
      </c>
      <c r="F110" t="s">
        <v>11</v>
      </c>
      <c r="G110" t="s">
        <v>18</v>
      </c>
      <c r="H110" s="19">
        <v>1.572911707231066E-3</v>
      </c>
      <c r="I110" s="19">
        <v>3.145823414462132E-3</v>
      </c>
      <c r="J110" s="19">
        <v>4.7187351216931971E-3</v>
      </c>
      <c r="K110" s="19">
        <v>6.291646828924264E-3</v>
      </c>
      <c r="L110" s="19">
        <v>7.8645585361553291E-3</v>
      </c>
    </row>
    <row r="111" spans="4:12" x14ac:dyDescent="0.3">
      <c r="E111">
        <v>2019</v>
      </c>
      <c r="F111" t="s">
        <v>11</v>
      </c>
      <c r="G111" t="s">
        <v>19</v>
      </c>
      <c r="H111" s="19">
        <v>3.145823414462132E-3</v>
      </c>
      <c r="I111" s="19">
        <v>6.291646828924264E-3</v>
      </c>
      <c r="J111" s="19">
        <v>9.4374702433863943E-3</v>
      </c>
      <c r="K111" s="19">
        <v>1.2583293657848528E-2</v>
      </c>
      <c r="L111" s="19">
        <v>1.5729117072310658E-2</v>
      </c>
    </row>
    <row r="112" spans="4:12" x14ac:dyDescent="0.3">
      <c r="E112">
        <v>2019</v>
      </c>
      <c r="F112" t="s">
        <v>11</v>
      </c>
      <c r="G112" t="s">
        <v>20</v>
      </c>
      <c r="H112" s="19">
        <v>4.7187351216931971E-3</v>
      </c>
      <c r="I112" s="19">
        <v>9.4374702433863943E-3</v>
      </c>
      <c r="J112" s="19">
        <v>1.4156205365079593E-2</v>
      </c>
      <c r="K112" s="19">
        <v>1.8874940486772789E-2</v>
      </c>
      <c r="L112" s="19">
        <v>2.3593675608465987E-2</v>
      </c>
    </row>
    <row r="113" spans="4:12" x14ac:dyDescent="0.3">
      <c r="E113">
        <v>2019</v>
      </c>
      <c r="F113" t="s">
        <v>11</v>
      </c>
      <c r="G113" t="s">
        <v>21</v>
      </c>
      <c r="H113" s="19">
        <v>6.291646828924264E-3</v>
      </c>
      <c r="I113" s="19">
        <v>1.2583293657848528E-2</v>
      </c>
      <c r="J113" s="19">
        <v>1.8874940486772789E-2</v>
      </c>
      <c r="K113" s="19">
        <v>2.5166587315697056E-2</v>
      </c>
      <c r="L113" s="19">
        <v>3.1458234144621317E-2</v>
      </c>
    </row>
    <row r="114" spans="4:12" x14ac:dyDescent="0.3">
      <c r="D114" t="s">
        <v>12</v>
      </c>
      <c r="E114">
        <v>2019</v>
      </c>
      <c r="F114" t="s">
        <v>31</v>
      </c>
      <c r="G114" t="s">
        <v>17</v>
      </c>
      <c r="H114" s="19">
        <v>0</v>
      </c>
      <c r="I114" s="19">
        <v>1.4990183077012514E-3</v>
      </c>
      <c r="J114" s="19">
        <v>2.2485274615518767E-3</v>
      </c>
      <c r="K114" s="19">
        <v>2.9980366154025028E-3</v>
      </c>
      <c r="L114" s="19">
        <v>3.7475457692531283E-3</v>
      </c>
    </row>
    <row r="115" spans="4:12" x14ac:dyDescent="0.3">
      <c r="E115">
        <v>2019</v>
      </c>
      <c r="F115" t="s">
        <v>31</v>
      </c>
      <c r="G115" t="s">
        <v>18</v>
      </c>
      <c r="H115" s="19">
        <v>1.4990183077012514E-3</v>
      </c>
      <c r="I115" s="19">
        <v>2.9980366154025028E-3</v>
      </c>
      <c r="J115" s="19">
        <v>4.4970549231037535E-3</v>
      </c>
      <c r="K115" s="19">
        <v>5.9960732308050055E-3</v>
      </c>
      <c r="L115" s="19">
        <v>7.4950915385062567E-3</v>
      </c>
    </row>
    <row r="116" spans="4:12" x14ac:dyDescent="0.3">
      <c r="E116">
        <v>2019</v>
      </c>
      <c r="F116" t="s">
        <v>31</v>
      </c>
      <c r="G116" t="s">
        <v>19</v>
      </c>
      <c r="H116" s="19">
        <v>2.9980366154025028E-3</v>
      </c>
      <c r="I116" s="19">
        <v>5.9960732308050055E-3</v>
      </c>
      <c r="J116" s="19">
        <v>8.994109846207507E-3</v>
      </c>
      <c r="K116" s="19">
        <v>1.1992146461610011E-2</v>
      </c>
      <c r="L116" s="19">
        <v>1.4990183077012513E-2</v>
      </c>
    </row>
    <row r="117" spans="4:12" x14ac:dyDescent="0.3">
      <c r="E117">
        <v>2019</v>
      </c>
      <c r="F117" t="s">
        <v>31</v>
      </c>
      <c r="G117" t="s">
        <v>20</v>
      </c>
      <c r="H117" s="19">
        <v>4.4970549231037535E-3</v>
      </c>
      <c r="I117" s="19">
        <v>8.994109846207507E-3</v>
      </c>
      <c r="J117" s="19">
        <v>1.3491164769311262E-2</v>
      </c>
      <c r="K117" s="19">
        <v>1.7988219692415014E-2</v>
      </c>
      <c r="L117" s="19">
        <v>2.2485274615518771E-2</v>
      </c>
    </row>
    <row r="118" spans="4:12" x14ac:dyDescent="0.3">
      <c r="E118">
        <v>2019</v>
      </c>
      <c r="F118" t="s">
        <v>31</v>
      </c>
      <c r="G118" t="s">
        <v>21</v>
      </c>
      <c r="H118" s="19">
        <v>5.9960732308050055E-3</v>
      </c>
      <c r="I118" s="19">
        <v>1.1992146461610011E-2</v>
      </c>
      <c r="J118" s="19">
        <v>1.7988219692415014E-2</v>
      </c>
      <c r="K118" s="19">
        <v>2.3984292923220022E-2</v>
      </c>
      <c r="L118" s="19">
        <v>2.9980366154025027E-2</v>
      </c>
    </row>
    <row r="119" spans="4:12" x14ac:dyDescent="0.3">
      <c r="D119" t="s">
        <v>13</v>
      </c>
      <c r="E119">
        <v>2019</v>
      </c>
      <c r="F119" t="s">
        <v>30</v>
      </c>
      <c r="G119" t="s">
        <v>17</v>
      </c>
      <c r="H119" s="19">
        <v>0</v>
      </c>
      <c r="I119" s="19">
        <v>1.4637204528094158E-3</v>
      </c>
      <c r="J119" s="19">
        <v>2.1955806792141232E-3</v>
      </c>
      <c r="K119" s="19">
        <v>2.9274409056188316E-3</v>
      </c>
      <c r="L119" s="19">
        <v>3.659301132023539E-3</v>
      </c>
    </row>
    <row r="120" spans="4:12" x14ac:dyDescent="0.3">
      <c r="E120">
        <v>2019</v>
      </c>
      <c r="F120" t="s">
        <v>30</v>
      </c>
      <c r="G120" t="s">
        <v>18</v>
      </c>
      <c r="H120" s="19">
        <v>1.4637204528094158E-3</v>
      </c>
      <c r="I120" s="19">
        <v>2.9274409056188316E-3</v>
      </c>
      <c r="J120" s="19">
        <v>4.3911613584282465E-3</v>
      </c>
      <c r="K120" s="19">
        <v>5.8548818112376631E-3</v>
      </c>
      <c r="L120" s="19">
        <v>7.318602264047078E-3</v>
      </c>
    </row>
    <row r="121" spans="4:12" x14ac:dyDescent="0.3">
      <c r="E121">
        <v>2019</v>
      </c>
      <c r="F121" t="s">
        <v>30</v>
      </c>
      <c r="G121" t="s">
        <v>19</v>
      </c>
      <c r="H121" s="19">
        <v>2.9274409056188316E-3</v>
      </c>
      <c r="I121" s="19">
        <v>5.8548818112376631E-3</v>
      </c>
      <c r="J121" s="19">
        <v>8.782322716856493E-3</v>
      </c>
      <c r="K121" s="19">
        <v>1.1709763622475326E-2</v>
      </c>
      <c r="L121" s="19">
        <v>1.4637204528094156E-2</v>
      </c>
    </row>
    <row r="122" spans="4:12" x14ac:dyDescent="0.3">
      <c r="E122">
        <v>2019</v>
      </c>
      <c r="F122" t="s">
        <v>30</v>
      </c>
      <c r="G122" t="s">
        <v>20</v>
      </c>
      <c r="H122" s="19">
        <v>4.3911613584282465E-3</v>
      </c>
      <c r="I122" s="19">
        <v>8.782322716856493E-3</v>
      </c>
      <c r="J122" s="19">
        <v>1.3173484075284741E-2</v>
      </c>
      <c r="K122" s="19">
        <v>1.7564645433712986E-2</v>
      </c>
      <c r="L122" s="19">
        <v>2.1955806792141236E-2</v>
      </c>
    </row>
    <row r="123" spans="4:12" x14ac:dyDescent="0.3">
      <c r="E123">
        <v>2019</v>
      </c>
      <c r="F123" t="s">
        <v>30</v>
      </c>
      <c r="G123" t="s">
        <v>21</v>
      </c>
      <c r="H123" s="19">
        <v>5.8548818112376631E-3</v>
      </c>
      <c r="I123" s="19">
        <v>1.1709763622475326E-2</v>
      </c>
      <c r="J123" s="19">
        <v>1.7564645433712986E-2</v>
      </c>
      <c r="K123" s="19">
        <v>2.3419527244950653E-2</v>
      </c>
      <c r="L123" s="19">
        <v>2.9274409056188312E-2</v>
      </c>
    </row>
    <row r="124" spans="4:12" x14ac:dyDescent="0.3">
      <c r="D124" t="s">
        <v>53</v>
      </c>
      <c r="E124">
        <v>2019</v>
      </c>
      <c r="F124" t="s">
        <v>2</v>
      </c>
      <c r="G124" t="s">
        <v>17</v>
      </c>
      <c r="H124" s="19">
        <v>0</v>
      </c>
      <c r="I124" s="19">
        <v>1.3275537381937635E-3</v>
      </c>
      <c r="J124" s="19">
        <v>1.9913306072906452E-3</v>
      </c>
      <c r="K124" s="19">
        <v>2.6551074763875269E-3</v>
      </c>
      <c r="L124" s="19">
        <v>3.3188843454844087E-3</v>
      </c>
    </row>
    <row r="125" spans="4:12" x14ac:dyDescent="0.3">
      <c r="E125">
        <v>2019</v>
      </c>
      <c r="F125" t="s">
        <v>2</v>
      </c>
      <c r="G125" t="s">
        <v>18</v>
      </c>
      <c r="H125" s="19">
        <v>1.3275537381937635E-3</v>
      </c>
      <c r="I125" s="19">
        <v>2.6551074763875269E-3</v>
      </c>
      <c r="J125" s="19">
        <v>3.9826612145812904E-3</v>
      </c>
      <c r="K125" s="19">
        <v>5.3102149527750539E-3</v>
      </c>
      <c r="L125" s="19">
        <v>6.6377686909688174E-3</v>
      </c>
    </row>
    <row r="126" spans="4:12" x14ac:dyDescent="0.3">
      <c r="E126">
        <v>2019</v>
      </c>
      <c r="F126" t="s">
        <v>2</v>
      </c>
      <c r="G126" t="s">
        <v>19</v>
      </c>
      <c r="H126" s="19">
        <v>2.6551074763875269E-3</v>
      </c>
      <c r="I126" s="19">
        <v>5.3102149527750539E-3</v>
      </c>
      <c r="J126" s="19">
        <v>7.9653224291625808E-3</v>
      </c>
      <c r="K126" s="19">
        <v>1.0620429905550108E-2</v>
      </c>
      <c r="L126" s="19">
        <v>1.3275537381937635E-2</v>
      </c>
    </row>
    <row r="127" spans="4:12" x14ac:dyDescent="0.3">
      <c r="E127">
        <v>2019</v>
      </c>
      <c r="F127" t="s">
        <v>2</v>
      </c>
      <c r="G127" t="s">
        <v>20</v>
      </c>
      <c r="H127" s="19">
        <v>3.9826612145812904E-3</v>
      </c>
      <c r="I127" s="19">
        <v>7.9653224291625808E-3</v>
      </c>
      <c r="J127" s="19">
        <v>1.1947983643743871E-2</v>
      </c>
      <c r="K127" s="19">
        <v>1.5930644858325162E-2</v>
      </c>
      <c r="L127" s="19">
        <v>1.991330607290645E-2</v>
      </c>
    </row>
    <row r="128" spans="4:12" x14ac:dyDescent="0.3">
      <c r="E128">
        <v>2019</v>
      </c>
      <c r="F128" t="s">
        <v>2</v>
      </c>
      <c r="G128" t="s">
        <v>21</v>
      </c>
      <c r="H128" s="19">
        <v>5.3102149527750539E-3</v>
      </c>
      <c r="I128" s="19">
        <v>1.0620429905550108E-2</v>
      </c>
      <c r="J128" s="19">
        <v>1.5930644858325162E-2</v>
      </c>
      <c r="K128" s="19">
        <v>2.1240859811100216E-2</v>
      </c>
      <c r="L128" s="19">
        <v>2.6551074763875269E-2</v>
      </c>
    </row>
    <row r="129" spans="4:12" x14ac:dyDescent="0.3">
      <c r="D129" t="s">
        <v>3</v>
      </c>
      <c r="E129">
        <v>2019</v>
      </c>
      <c r="F129" t="s">
        <v>3</v>
      </c>
      <c r="G129" t="s">
        <v>17</v>
      </c>
      <c r="H129" s="19">
        <v>0</v>
      </c>
      <c r="I129" s="19">
        <v>1.5120945135965367E-3</v>
      </c>
      <c r="J129" s="19">
        <v>2.2681417703948048E-3</v>
      </c>
      <c r="K129" s="19">
        <v>3.0241890271930734E-3</v>
      </c>
      <c r="L129" s="19">
        <v>3.7802362839913415E-3</v>
      </c>
    </row>
    <row r="130" spans="4:12" x14ac:dyDescent="0.3">
      <c r="E130">
        <v>2019</v>
      </c>
      <c r="F130" t="s">
        <v>3</v>
      </c>
      <c r="G130" t="s">
        <v>18</v>
      </c>
      <c r="H130" s="19">
        <v>1.5120945135965367E-3</v>
      </c>
      <c r="I130" s="19">
        <v>3.0241890271930734E-3</v>
      </c>
      <c r="J130" s="19">
        <v>4.5362835407896096E-3</v>
      </c>
      <c r="K130" s="19">
        <v>6.0483780543861467E-3</v>
      </c>
      <c r="L130" s="19">
        <v>7.560472567982683E-3</v>
      </c>
    </row>
    <row r="131" spans="4:12" x14ac:dyDescent="0.3">
      <c r="E131">
        <v>2019</v>
      </c>
      <c r="F131" t="s">
        <v>3</v>
      </c>
      <c r="G131" t="s">
        <v>19</v>
      </c>
      <c r="H131" s="19">
        <v>3.0241890271930734E-3</v>
      </c>
      <c r="I131" s="19">
        <v>6.0483780543861467E-3</v>
      </c>
      <c r="J131" s="19">
        <v>9.0725670815792192E-3</v>
      </c>
      <c r="K131" s="19">
        <v>1.2096756108772293E-2</v>
      </c>
      <c r="L131" s="19">
        <v>1.5120945135965366E-2</v>
      </c>
    </row>
    <row r="132" spans="4:12" x14ac:dyDescent="0.3">
      <c r="E132">
        <v>2019</v>
      </c>
      <c r="F132" t="s">
        <v>3</v>
      </c>
      <c r="G132" t="s">
        <v>20</v>
      </c>
      <c r="H132" s="19">
        <v>4.5362835407896096E-3</v>
      </c>
      <c r="I132" s="19">
        <v>9.0725670815792192E-3</v>
      </c>
      <c r="J132" s="19">
        <v>1.3608850622368829E-2</v>
      </c>
      <c r="K132" s="19">
        <v>1.8145134163158438E-2</v>
      </c>
      <c r="L132" s="19">
        <v>2.2681417703948048E-2</v>
      </c>
    </row>
    <row r="133" spans="4:12" x14ac:dyDescent="0.3">
      <c r="E133">
        <v>2019</v>
      </c>
      <c r="F133" t="s">
        <v>3</v>
      </c>
      <c r="G133" t="s">
        <v>21</v>
      </c>
      <c r="H133" s="19">
        <v>6.0483780543861467E-3</v>
      </c>
      <c r="I133" s="19">
        <v>1.2096756108772293E-2</v>
      </c>
      <c r="J133" s="19">
        <v>1.8145134163158438E-2</v>
      </c>
      <c r="K133" s="19">
        <v>2.4193512217544587E-2</v>
      </c>
      <c r="L133" s="19">
        <v>3.0241890271930732E-2</v>
      </c>
    </row>
    <row r="134" spans="4:12" x14ac:dyDescent="0.3">
      <c r="D134" t="s">
        <v>4</v>
      </c>
      <c r="E134">
        <v>2019</v>
      </c>
      <c r="F134" t="s">
        <v>4</v>
      </c>
      <c r="G134" t="s">
        <v>17</v>
      </c>
      <c r="H134" s="19">
        <v>0</v>
      </c>
      <c r="I134" s="19">
        <v>1.3341073571834028E-3</v>
      </c>
      <c r="J134" s="19">
        <v>2.0011610357751038E-3</v>
      </c>
      <c r="K134" s="19">
        <v>2.6682147143668056E-3</v>
      </c>
      <c r="L134" s="19">
        <v>3.3352683929585066E-3</v>
      </c>
    </row>
    <row r="135" spans="4:12" x14ac:dyDescent="0.3">
      <c r="E135">
        <v>2019</v>
      </c>
      <c r="F135" t="s">
        <v>4</v>
      </c>
      <c r="G135" t="s">
        <v>18</v>
      </c>
      <c r="H135" s="19">
        <v>1.3341073571834028E-3</v>
      </c>
      <c r="I135" s="19">
        <v>2.6682147143668056E-3</v>
      </c>
      <c r="J135" s="19">
        <v>4.0023220715502076E-3</v>
      </c>
      <c r="K135" s="19">
        <v>5.3364294287336113E-3</v>
      </c>
      <c r="L135" s="19">
        <v>6.6705367859170132E-3</v>
      </c>
    </row>
    <row r="136" spans="4:12" x14ac:dyDescent="0.3">
      <c r="E136">
        <v>2019</v>
      </c>
      <c r="F136" t="s">
        <v>4</v>
      </c>
      <c r="G136" t="s">
        <v>19</v>
      </c>
      <c r="H136" s="19">
        <v>2.6682147143668056E-3</v>
      </c>
      <c r="I136" s="19">
        <v>5.3364294287336113E-3</v>
      </c>
      <c r="J136" s="19">
        <v>8.0046441431004152E-3</v>
      </c>
      <c r="K136" s="19">
        <v>1.0672858857467223E-2</v>
      </c>
      <c r="L136" s="19">
        <v>1.3341073571834026E-2</v>
      </c>
    </row>
    <row r="137" spans="4:12" x14ac:dyDescent="0.3">
      <c r="E137">
        <v>2019</v>
      </c>
      <c r="F137" t="s">
        <v>4</v>
      </c>
      <c r="G137" t="s">
        <v>20</v>
      </c>
      <c r="H137" s="19">
        <v>4.0023220715502076E-3</v>
      </c>
      <c r="I137" s="19">
        <v>8.0046441431004152E-3</v>
      </c>
      <c r="J137" s="19">
        <v>1.2006966214650625E-2</v>
      </c>
      <c r="K137" s="19">
        <v>1.600928828620083E-2</v>
      </c>
      <c r="L137" s="19">
        <v>2.001161035775104E-2</v>
      </c>
    </row>
    <row r="138" spans="4:12" x14ac:dyDescent="0.3">
      <c r="E138">
        <v>2019</v>
      </c>
      <c r="F138" t="s">
        <v>4</v>
      </c>
      <c r="G138" t="s">
        <v>21</v>
      </c>
      <c r="H138" s="19">
        <v>5.3364294287336113E-3</v>
      </c>
      <c r="I138" s="19">
        <v>1.0672858857467223E-2</v>
      </c>
      <c r="J138" s="19">
        <v>1.600928828620083E-2</v>
      </c>
      <c r="K138" s="19">
        <v>2.1345717714934445E-2</v>
      </c>
      <c r="L138" s="19">
        <v>2.6682147143668053E-2</v>
      </c>
    </row>
    <row r="139" spans="4:12" x14ac:dyDescent="0.3">
      <c r="D139" s="40" t="s">
        <v>5</v>
      </c>
      <c r="E139" s="40">
        <v>2020</v>
      </c>
      <c r="F139" s="41" t="s">
        <v>55</v>
      </c>
      <c r="G139" s="41" t="s">
        <v>17</v>
      </c>
      <c r="H139" s="42">
        <v>0</v>
      </c>
      <c r="I139" s="42">
        <f>0.1*[1]INFORMACIÓN!$G$8</f>
        <v>1.6354735807916215E-3</v>
      </c>
      <c r="J139" s="42">
        <f>0.15*[1]INFORMACIÓN!$G$8</f>
        <v>2.4532103711874323E-3</v>
      </c>
      <c r="K139" s="42">
        <f>0.2*[1]INFORMACIÓN!$G$8</f>
        <v>3.2709471615832431E-3</v>
      </c>
      <c r="L139" s="42">
        <f>0.25*[1]INFORMACIÓN!$G$8</f>
        <v>4.0886839519790538E-3</v>
      </c>
    </row>
    <row r="140" spans="4:12" x14ac:dyDescent="0.3">
      <c r="D140" s="40"/>
      <c r="E140" s="40">
        <v>2020</v>
      </c>
      <c r="F140" s="41" t="s">
        <v>55</v>
      </c>
      <c r="G140" s="41" t="s">
        <v>18</v>
      </c>
      <c r="H140" s="42">
        <f>0.1*[1]INFORMACIÓN!$G$8</f>
        <v>1.6354735807916215E-3</v>
      </c>
      <c r="I140" s="42">
        <f>0.2*[1]INFORMACIÓN!$G$8</f>
        <v>3.2709471615832431E-3</v>
      </c>
      <c r="J140" s="42">
        <f>0.3*[1]INFORMACIÓN!$G$8</f>
        <v>4.9064207423748646E-3</v>
      </c>
      <c r="K140" s="42">
        <f>0.4*[1]INFORMACIÓN!$G$8</f>
        <v>6.5418943231664861E-3</v>
      </c>
      <c r="L140" s="42">
        <f>0.5*[1]INFORMACIÓN!$G$8</f>
        <v>8.1773679039581076E-3</v>
      </c>
    </row>
    <row r="141" spans="4:12" x14ac:dyDescent="0.3">
      <c r="D141" s="40"/>
      <c r="E141" s="40">
        <v>2020</v>
      </c>
      <c r="F141" s="41" t="s">
        <v>55</v>
      </c>
      <c r="G141" s="41" t="s">
        <v>19</v>
      </c>
      <c r="H141" s="42">
        <f>0.2*[1]INFORMACIÓN!$G$8</f>
        <v>3.2709471615832431E-3</v>
      </c>
      <c r="I141" s="42">
        <f>0.4*[1]INFORMACIÓN!$G$8</f>
        <v>6.5418943231664861E-3</v>
      </c>
      <c r="J141" s="42">
        <f>0.6*[1]INFORMACIÓN!$G$8</f>
        <v>9.8128414847497292E-3</v>
      </c>
      <c r="K141" s="42">
        <f>0.8*[1]INFORMACIÓN!$G$8</f>
        <v>1.3083788646332972E-2</v>
      </c>
      <c r="L141" s="42">
        <f>1*[1]INFORMACIÓN!$G$8</f>
        <v>1.6354735807916215E-2</v>
      </c>
    </row>
    <row r="142" spans="4:12" x14ac:dyDescent="0.3">
      <c r="D142" s="40"/>
      <c r="E142" s="40">
        <v>2020</v>
      </c>
      <c r="F142" s="41" t="s">
        <v>55</v>
      </c>
      <c r="G142" s="41" t="s">
        <v>20</v>
      </c>
      <c r="H142" s="42">
        <f>0.3*[1]INFORMACIÓN!$G$8</f>
        <v>4.9064207423748646E-3</v>
      </c>
      <c r="I142" s="42">
        <f>0.6*[1]INFORMACIÓN!$G$8</f>
        <v>9.8128414847497292E-3</v>
      </c>
      <c r="J142" s="42">
        <f>0.9*[1]INFORMACIÓN!$G$8</f>
        <v>1.4719262227124594E-2</v>
      </c>
      <c r="K142" s="42">
        <f>1.2*[1]INFORMACIÓN!$G$8</f>
        <v>1.9625682969499458E-2</v>
      </c>
      <c r="L142" s="42">
        <f>1.5*[1]INFORMACIÓN!$G$8</f>
        <v>2.4532103711874323E-2</v>
      </c>
    </row>
    <row r="143" spans="4:12" x14ac:dyDescent="0.3">
      <c r="D143" s="40"/>
      <c r="E143" s="40">
        <v>2020</v>
      </c>
      <c r="F143" s="41" t="s">
        <v>55</v>
      </c>
      <c r="G143" s="41" t="s">
        <v>21</v>
      </c>
      <c r="H143" s="42">
        <f>0.4*[1]INFORMACIÓN!$G$8</f>
        <v>6.5418943231664861E-3</v>
      </c>
      <c r="I143" s="42">
        <f>0.8*[1]INFORMACIÓN!$G$8</f>
        <v>1.3083788646332972E-2</v>
      </c>
      <c r="J143" s="42">
        <f>1.2*[1]INFORMACIÓN!$G$8</f>
        <v>1.9625682969499458E-2</v>
      </c>
      <c r="K143" s="42">
        <f>1.6*[1]INFORMACIÓN!$G$8</f>
        <v>2.6167577292665944E-2</v>
      </c>
      <c r="L143" s="42">
        <f>2*[1]INFORMACIÓN!$G$8</f>
        <v>3.2709471615832431E-2</v>
      </c>
    </row>
    <row r="144" spans="4:12" x14ac:dyDescent="0.3">
      <c r="D144" t="s">
        <v>33</v>
      </c>
      <c r="E144">
        <v>2020</v>
      </c>
      <c r="F144" s="15" t="s">
        <v>33</v>
      </c>
      <c r="G144" s="15" t="s">
        <v>93</v>
      </c>
      <c r="H144" s="19">
        <v>0</v>
      </c>
      <c r="I144" s="19">
        <v>1.674759955092431E-3</v>
      </c>
      <c r="J144" s="19">
        <v>2.512139932638646E-3</v>
      </c>
      <c r="K144" s="19">
        <v>3.349519910184862E-3</v>
      </c>
      <c r="L144" s="19">
        <v>4.186899887731077E-3</v>
      </c>
    </row>
    <row r="145" spans="4:12" x14ac:dyDescent="0.3">
      <c r="E145">
        <v>2020</v>
      </c>
      <c r="F145" s="15" t="s">
        <v>33</v>
      </c>
      <c r="G145" s="15" t="s">
        <v>94</v>
      </c>
      <c r="H145" s="19">
        <v>1.674759955092431E-3</v>
      </c>
      <c r="I145" s="19">
        <v>3.349519910184862E-3</v>
      </c>
      <c r="J145" s="19">
        <v>5.0242798652772921E-3</v>
      </c>
      <c r="K145" s="19">
        <v>6.6990398203697239E-3</v>
      </c>
      <c r="L145" s="19">
        <v>8.373799775462154E-3</v>
      </c>
    </row>
    <row r="146" spans="4:12" x14ac:dyDescent="0.3">
      <c r="E146">
        <v>2020</v>
      </c>
      <c r="F146" s="15" t="s">
        <v>33</v>
      </c>
      <c r="G146" s="15" t="s">
        <v>95</v>
      </c>
      <c r="H146" s="19">
        <v>3.349519910184862E-3</v>
      </c>
      <c r="I146" s="19">
        <v>6.6990398203697239E-3</v>
      </c>
      <c r="J146" s="19">
        <v>1.0048559730554584E-2</v>
      </c>
      <c r="K146" s="19">
        <v>1.3398079640739448E-2</v>
      </c>
      <c r="L146" s="19">
        <v>1.6747599550924308E-2</v>
      </c>
    </row>
    <row r="147" spans="4:12" x14ac:dyDescent="0.3">
      <c r="E147">
        <v>2020</v>
      </c>
      <c r="F147" s="15" t="s">
        <v>33</v>
      </c>
      <c r="G147" s="15" t="s">
        <v>96</v>
      </c>
      <c r="H147" s="19">
        <v>5.0242798652772921E-3</v>
      </c>
      <c r="I147" s="19">
        <v>1.0048559730554584E-2</v>
      </c>
      <c r="J147" s="19">
        <v>1.5072839595831878E-2</v>
      </c>
      <c r="K147" s="19">
        <v>2.0097119461109168E-2</v>
      </c>
      <c r="L147" s="19">
        <v>2.5121399326386462E-2</v>
      </c>
    </row>
    <row r="148" spans="4:12" x14ac:dyDescent="0.3">
      <c r="E148">
        <v>2020</v>
      </c>
      <c r="F148" s="15" t="s">
        <v>33</v>
      </c>
      <c r="G148" s="15" t="s">
        <v>97</v>
      </c>
      <c r="H148" s="19">
        <v>6.6990398203697239E-3</v>
      </c>
      <c r="I148" s="19">
        <v>1.3398079640739448E-2</v>
      </c>
      <c r="J148" s="19">
        <v>2.0097119461109168E-2</v>
      </c>
      <c r="K148" s="19">
        <v>2.6796159281478896E-2</v>
      </c>
      <c r="L148" s="19">
        <v>3.3495199101848616E-2</v>
      </c>
    </row>
    <row r="149" spans="4:12" x14ac:dyDescent="0.3">
      <c r="D149" s="40" t="s">
        <v>7</v>
      </c>
      <c r="E149" s="40">
        <v>2020</v>
      </c>
      <c r="F149" s="41" t="s">
        <v>7</v>
      </c>
      <c r="G149" s="40" t="s">
        <v>93</v>
      </c>
      <c r="H149" s="42">
        <v>0</v>
      </c>
      <c r="I149" s="42">
        <v>1.5753564823908009E-3</v>
      </c>
      <c r="J149" s="42">
        <v>2.3630347235862013E-3</v>
      </c>
      <c r="K149" s="42">
        <v>3.1507129647816018E-3</v>
      </c>
      <c r="L149" s="42">
        <v>3.9383912059770022E-3</v>
      </c>
    </row>
    <row r="150" spans="4:12" x14ac:dyDescent="0.3">
      <c r="D150" s="40"/>
      <c r="E150" s="40">
        <v>2020</v>
      </c>
      <c r="F150" s="41" t="s">
        <v>7</v>
      </c>
      <c r="G150" s="40" t="s">
        <v>94</v>
      </c>
      <c r="H150" s="42">
        <v>1.5753564823908009E-3</v>
      </c>
      <c r="I150" s="42">
        <v>3.1507129647816018E-3</v>
      </c>
      <c r="J150" s="42">
        <v>4.7260694471724027E-3</v>
      </c>
      <c r="K150" s="42">
        <v>6.3014259295632036E-3</v>
      </c>
      <c r="L150" s="42">
        <v>7.8767824119540045E-3</v>
      </c>
    </row>
    <row r="151" spans="4:12" x14ac:dyDescent="0.3">
      <c r="D151" s="40"/>
      <c r="E151" s="40">
        <v>2020</v>
      </c>
      <c r="F151" s="41" t="s">
        <v>7</v>
      </c>
      <c r="G151" s="40" t="s">
        <v>95</v>
      </c>
      <c r="H151" s="42">
        <v>3.1507129647816018E-3</v>
      </c>
      <c r="I151" s="42">
        <v>6.3014259295632036E-3</v>
      </c>
      <c r="J151" s="42">
        <v>9.4521388943448054E-3</v>
      </c>
      <c r="K151" s="42">
        <v>1.2602851859126407E-2</v>
      </c>
      <c r="L151" s="42">
        <v>1.5753564823908009E-2</v>
      </c>
    </row>
    <row r="152" spans="4:12" x14ac:dyDescent="0.3">
      <c r="D152" s="40"/>
      <c r="E152" s="40">
        <v>2020</v>
      </c>
      <c r="F152" s="41" t="s">
        <v>7</v>
      </c>
      <c r="G152" s="40" t="s">
        <v>96</v>
      </c>
      <c r="H152" s="42">
        <v>4.7260694471724027E-3</v>
      </c>
      <c r="I152" s="42">
        <v>9.4521388943448054E-3</v>
      </c>
      <c r="J152" s="42">
        <v>1.4178208341517208E-2</v>
      </c>
      <c r="K152" s="42">
        <v>1.8904277788689611E-2</v>
      </c>
      <c r="L152" s="42">
        <v>2.3630347235862013E-2</v>
      </c>
    </row>
    <row r="153" spans="4:12" x14ac:dyDescent="0.3">
      <c r="D153" s="40"/>
      <c r="E153" s="40">
        <v>2020</v>
      </c>
      <c r="F153" s="41" t="s">
        <v>7</v>
      </c>
      <c r="G153" s="40" t="s">
        <v>97</v>
      </c>
      <c r="H153" s="42">
        <v>6.3014259295632036E-3</v>
      </c>
      <c r="I153" s="42">
        <v>1.2602851859126407E-2</v>
      </c>
      <c r="J153" s="42">
        <v>1.8904277788689611E-2</v>
      </c>
      <c r="K153" s="42">
        <v>2.5205703718252814E-2</v>
      </c>
      <c r="L153" s="42">
        <v>3.1507129647816018E-2</v>
      </c>
    </row>
    <row r="154" spans="4:12" x14ac:dyDescent="0.3">
      <c r="D154" t="s">
        <v>8</v>
      </c>
      <c r="E154">
        <v>2020</v>
      </c>
      <c r="F154" s="39" t="s">
        <v>32</v>
      </c>
      <c r="G154" s="15" t="s">
        <v>93</v>
      </c>
      <c r="H154" s="19">
        <v>0</v>
      </c>
      <c r="I154" s="19">
        <v>2.1523790149605712E-3</v>
      </c>
      <c r="J154" s="19">
        <v>3.2285685224408564E-3</v>
      </c>
      <c r="K154" s="19">
        <v>4.3047580299211425E-3</v>
      </c>
      <c r="L154" s="19">
        <v>5.3809475374014277E-3</v>
      </c>
    </row>
    <row r="155" spans="4:12" x14ac:dyDescent="0.3">
      <c r="E155">
        <v>2020</v>
      </c>
      <c r="F155" s="39" t="s">
        <v>32</v>
      </c>
      <c r="G155" s="15" t="s">
        <v>94</v>
      </c>
      <c r="H155" s="19">
        <v>2.1523790149605712E-3</v>
      </c>
      <c r="I155" s="19">
        <v>4.3047580299211425E-3</v>
      </c>
      <c r="J155" s="19">
        <v>6.4571370448817129E-3</v>
      </c>
      <c r="K155" s="19">
        <v>8.609516059842285E-3</v>
      </c>
      <c r="L155" s="19">
        <v>1.0761895074802855E-2</v>
      </c>
    </row>
    <row r="156" spans="4:12" x14ac:dyDescent="0.3">
      <c r="E156">
        <v>2020</v>
      </c>
      <c r="F156" s="39" t="s">
        <v>32</v>
      </c>
      <c r="G156" s="15" t="s">
        <v>95</v>
      </c>
      <c r="H156" s="19">
        <v>4.3047580299211425E-3</v>
      </c>
      <c r="I156" s="19">
        <v>8.609516059842285E-3</v>
      </c>
      <c r="J156" s="19">
        <v>1.2914274089763426E-2</v>
      </c>
      <c r="K156" s="19">
        <v>1.721903211968457E-2</v>
      </c>
      <c r="L156" s="19">
        <v>2.1523790149605711E-2</v>
      </c>
    </row>
    <row r="157" spans="4:12" x14ac:dyDescent="0.3">
      <c r="E157">
        <v>2020</v>
      </c>
      <c r="F157" s="39" t="s">
        <v>32</v>
      </c>
      <c r="G157" s="15" t="s">
        <v>96</v>
      </c>
      <c r="H157" s="19">
        <v>6.4571370448817129E-3</v>
      </c>
      <c r="I157" s="19">
        <v>1.2914274089763426E-2</v>
      </c>
      <c r="J157" s="19">
        <v>1.937141113464514E-2</v>
      </c>
      <c r="K157" s="19">
        <v>2.5828548179526852E-2</v>
      </c>
      <c r="L157" s="19">
        <v>3.228568522440857E-2</v>
      </c>
    </row>
    <row r="158" spans="4:12" x14ac:dyDescent="0.3">
      <c r="E158">
        <v>2020</v>
      </c>
      <c r="F158" s="39" t="s">
        <v>32</v>
      </c>
      <c r="G158" s="15" t="s">
        <v>97</v>
      </c>
      <c r="H158" s="19">
        <v>8.609516059842285E-3</v>
      </c>
      <c r="I158" s="19">
        <v>1.721903211968457E-2</v>
      </c>
      <c r="J158" s="19">
        <v>2.5828548179526852E-2</v>
      </c>
      <c r="K158" s="19">
        <v>3.443806423936914E-2</v>
      </c>
      <c r="L158" s="19">
        <v>4.3047580299211421E-2</v>
      </c>
    </row>
    <row r="159" spans="4:12" x14ac:dyDescent="0.3">
      <c r="D159" s="40" t="s">
        <v>9</v>
      </c>
      <c r="E159" s="40">
        <v>2020</v>
      </c>
      <c r="F159" s="41" t="s">
        <v>9</v>
      </c>
      <c r="G159" s="41" t="s">
        <v>93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</row>
    <row r="160" spans="4:12" x14ac:dyDescent="0.3">
      <c r="D160" s="40"/>
      <c r="E160" s="40">
        <v>2020</v>
      </c>
      <c r="F160" s="41" t="s">
        <v>9</v>
      </c>
      <c r="G160" s="41" t="s">
        <v>94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</row>
    <row r="161" spans="4:12" x14ac:dyDescent="0.3">
      <c r="D161" s="40"/>
      <c r="E161" s="40">
        <v>2020</v>
      </c>
      <c r="F161" s="41" t="s">
        <v>9</v>
      </c>
      <c r="G161" s="41" t="s">
        <v>95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</row>
    <row r="162" spans="4:12" x14ac:dyDescent="0.3">
      <c r="D162" s="40"/>
      <c r="E162" s="40">
        <v>2020</v>
      </c>
      <c r="F162" s="41" t="s">
        <v>9</v>
      </c>
      <c r="G162" s="41" t="s">
        <v>96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</row>
    <row r="163" spans="4:12" x14ac:dyDescent="0.3">
      <c r="D163" s="40"/>
      <c r="E163" s="40">
        <v>2020</v>
      </c>
      <c r="F163" s="41" t="s">
        <v>9</v>
      </c>
      <c r="G163" s="41" t="s">
        <v>97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</row>
    <row r="164" spans="4:12" x14ac:dyDescent="0.3">
      <c r="D164" t="s">
        <v>10</v>
      </c>
      <c r="E164">
        <v>2020</v>
      </c>
      <c r="F164" s="39" t="s">
        <v>10</v>
      </c>
      <c r="G164" s="15" t="s">
        <v>93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</row>
    <row r="165" spans="4:12" x14ac:dyDescent="0.3">
      <c r="E165">
        <v>2020</v>
      </c>
      <c r="F165" s="39" t="s">
        <v>10</v>
      </c>
      <c r="G165" s="15" t="s">
        <v>94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</row>
    <row r="166" spans="4:12" x14ac:dyDescent="0.3">
      <c r="E166">
        <v>2020</v>
      </c>
      <c r="F166" s="39" t="s">
        <v>10</v>
      </c>
      <c r="G166" s="15" t="s">
        <v>95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4:12" x14ac:dyDescent="0.3">
      <c r="E167">
        <v>2020</v>
      </c>
      <c r="F167" s="39" t="s">
        <v>10</v>
      </c>
      <c r="G167" s="15" t="s">
        <v>96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4:12" x14ac:dyDescent="0.3">
      <c r="E168">
        <v>2020</v>
      </c>
      <c r="F168" s="39" t="s">
        <v>10</v>
      </c>
      <c r="G168" s="15" t="s">
        <v>97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</row>
    <row r="169" spans="4:12" x14ac:dyDescent="0.3">
      <c r="D169" s="40" t="s">
        <v>11</v>
      </c>
      <c r="E169" s="40">
        <v>2020</v>
      </c>
      <c r="F169" s="41" t="s">
        <v>11</v>
      </c>
      <c r="G169" s="41" t="s">
        <v>93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</row>
    <row r="170" spans="4:12" x14ac:dyDescent="0.3">
      <c r="D170" s="40"/>
      <c r="E170" s="40">
        <v>2020</v>
      </c>
      <c r="F170" s="41" t="s">
        <v>11</v>
      </c>
      <c r="G170" s="41" t="s">
        <v>94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</row>
    <row r="171" spans="4:12" x14ac:dyDescent="0.3">
      <c r="D171" s="40"/>
      <c r="E171" s="40">
        <v>2020</v>
      </c>
      <c r="F171" s="41" t="s">
        <v>11</v>
      </c>
      <c r="G171" s="41" t="s">
        <v>95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</row>
    <row r="172" spans="4:12" x14ac:dyDescent="0.3">
      <c r="D172" s="40"/>
      <c r="E172" s="40">
        <v>2020</v>
      </c>
      <c r="F172" s="41" t="s">
        <v>11</v>
      </c>
      <c r="G172" s="41" t="s">
        <v>96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</row>
    <row r="173" spans="4:12" x14ac:dyDescent="0.3">
      <c r="D173" s="40"/>
      <c r="E173" s="40">
        <v>2020</v>
      </c>
      <c r="F173" s="41" t="s">
        <v>11</v>
      </c>
      <c r="G173" s="41" t="s">
        <v>97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</row>
    <row r="174" spans="4:12" x14ac:dyDescent="0.3">
      <c r="D174" t="s">
        <v>31</v>
      </c>
      <c r="E174">
        <v>2020</v>
      </c>
      <c r="F174" s="39" t="s">
        <v>31</v>
      </c>
      <c r="G174" s="15" t="s">
        <v>93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</row>
    <row r="175" spans="4:12" x14ac:dyDescent="0.3">
      <c r="E175">
        <v>2020</v>
      </c>
      <c r="F175" s="39" t="s">
        <v>31</v>
      </c>
      <c r="G175" s="15" t="s">
        <v>94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4:12" x14ac:dyDescent="0.3">
      <c r="E176">
        <v>2020</v>
      </c>
      <c r="F176" s="39" t="s">
        <v>31</v>
      </c>
      <c r="G176" s="15" t="s">
        <v>95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</row>
    <row r="177" spans="4:12" x14ac:dyDescent="0.3">
      <c r="E177">
        <v>2020</v>
      </c>
      <c r="F177" s="39" t="s">
        <v>31</v>
      </c>
      <c r="G177" s="15" t="s">
        <v>96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</row>
    <row r="178" spans="4:12" x14ac:dyDescent="0.3">
      <c r="E178">
        <v>2020</v>
      </c>
      <c r="F178" s="39" t="s">
        <v>31</v>
      </c>
      <c r="G178" s="15" t="s">
        <v>97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4:12" x14ac:dyDescent="0.3">
      <c r="D179" s="40" t="s">
        <v>13</v>
      </c>
      <c r="E179" s="40">
        <v>2020</v>
      </c>
      <c r="F179" s="41" t="s">
        <v>30</v>
      </c>
      <c r="G179" s="41" t="s">
        <v>93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</row>
    <row r="180" spans="4:12" x14ac:dyDescent="0.3">
      <c r="D180" s="40"/>
      <c r="E180" s="40">
        <v>2020</v>
      </c>
      <c r="F180" s="41" t="s">
        <v>30</v>
      </c>
      <c r="G180" s="41" t="s">
        <v>94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</row>
    <row r="181" spans="4:12" x14ac:dyDescent="0.3">
      <c r="D181" s="40"/>
      <c r="E181" s="40">
        <v>2020</v>
      </c>
      <c r="F181" s="41" t="s">
        <v>30</v>
      </c>
      <c r="G181" s="41" t="s">
        <v>95</v>
      </c>
      <c r="H181" s="42">
        <v>0</v>
      </c>
      <c r="I181" s="42">
        <v>0</v>
      </c>
      <c r="J181" s="42">
        <v>0</v>
      </c>
      <c r="K181" s="42">
        <v>0</v>
      </c>
      <c r="L181" s="42">
        <v>0</v>
      </c>
    </row>
    <row r="182" spans="4:12" x14ac:dyDescent="0.3">
      <c r="D182" s="40"/>
      <c r="E182" s="40">
        <v>2020</v>
      </c>
      <c r="F182" s="41" t="s">
        <v>30</v>
      </c>
      <c r="G182" s="41" t="s">
        <v>96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</row>
    <row r="183" spans="4:12" x14ac:dyDescent="0.3">
      <c r="D183" s="40"/>
      <c r="E183" s="40">
        <v>2020</v>
      </c>
      <c r="F183" s="41" t="s">
        <v>30</v>
      </c>
      <c r="G183" s="41" t="s">
        <v>97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</row>
    <row r="184" spans="4:12" x14ac:dyDescent="0.3">
      <c r="D184" t="s">
        <v>2</v>
      </c>
      <c r="E184">
        <v>2020</v>
      </c>
      <c r="F184" s="39" t="s">
        <v>2</v>
      </c>
      <c r="G184" s="15" t="s">
        <v>93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4:12" x14ac:dyDescent="0.3">
      <c r="E185">
        <v>2020</v>
      </c>
      <c r="F185" s="39" t="s">
        <v>2</v>
      </c>
      <c r="G185" s="15" t="s">
        <v>94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</row>
    <row r="186" spans="4:12" x14ac:dyDescent="0.3">
      <c r="E186">
        <v>2020</v>
      </c>
      <c r="F186" s="39" t="s">
        <v>2</v>
      </c>
      <c r="G186" s="15" t="s">
        <v>95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</row>
    <row r="187" spans="4:12" x14ac:dyDescent="0.3">
      <c r="E187">
        <v>2020</v>
      </c>
      <c r="F187" s="39" t="s">
        <v>2</v>
      </c>
      <c r="G187" s="15" t="s">
        <v>96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4:12" x14ac:dyDescent="0.3">
      <c r="E188">
        <v>2020</v>
      </c>
      <c r="F188" s="39" t="s">
        <v>2</v>
      </c>
      <c r="G188" s="15" t="s">
        <v>97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</row>
    <row r="189" spans="4:12" x14ac:dyDescent="0.3">
      <c r="D189" s="40" t="s">
        <v>54</v>
      </c>
      <c r="E189" s="40">
        <v>2020</v>
      </c>
      <c r="F189" s="40" t="s">
        <v>3</v>
      </c>
      <c r="G189" s="41" t="s">
        <v>93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</row>
    <row r="190" spans="4:12" x14ac:dyDescent="0.3">
      <c r="D190" s="40"/>
      <c r="E190" s="40">
        <v>2020</v>
      </c>
      <c r="F190" s="40" t="s">
        <v>3</v>
      </c>
      <c r="G190" s="41" t="s">
        <v>94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</row>
    <row r="191" spans="4:12" x14ac:dyDescent="0.3">
      <c r="D191" s="40"/>
      <c r="E191" s="40">
        <v>2020</v>
      </c>
      <c r="F191" s="40" t="s">
        <v>3</v>
      </c>
      <c r="G191" s="41" t="s">
        <v>95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</row>
    <row r="192" spans="4:12" x14ac:dyDescent="0.3">
      <c r="D192" s="40"/>
      <c r="E192" s="40">
        <v>2020</v>
      </c>
      <c r="F192" s="40" t="s">
        <v>3</v>
      </c>
      <c r="G192" s="41" t="s">
        <v>96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</row>
    <row r="193" spans="4:12" x14ac:dyDescent="0.3">
      <c r="D193" s="40"/>
      <c r="E193" s="40">
        <v>2020</v>
      </c>
      <c r="F193" s="40" t="s">
        <v>3</v>
      </c>
      <c r="G193" s="41" t="s">
        <v>97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</row>
    <row r="194" spans="4:12" x14ac:dyDescent="0.3">
      <c r="D194" t="s">
        <v>4</v>
      </c>
      <c r="E194">
        <v>2020</v>
      </c>
      <c r="F194" t="s">
        <v>4</v>
      </c>
      <c r="G194" s="15" t="s">
        <v>93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</row>
    <row r="195" spans="4:12" x14ac:dyDescent="0.3">
      <c r="E195">
        <v>2020</v>
      </c>
      <c r="F195" t="s">
        <v>4</v>
      </c>
      <c r="G195" s="15" t="s">
        <v>94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4:12" x14ac:dyDescent="0.3">
      <c r="E196">
        <v>2020</v>
      </c>
      <c r="F196" t="s">
        <v>4</v>
      </c>
      <c r="G196" s="15" t="s">
        <v>95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4:12" x14ac:dyDescent="0.3">
      <c r="E197">
        <v>2020</v>
      </c>
      <c r="F197" t="s">
        <v>4</v>
      </c>
      <c r="G197" s="15" t="s">
        <v>96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</row>
    <row r="198" spans="4:12" x14ac:dyDescent="0.3">
      <c r="E198">
        <v>2020</v>
      </c>
      <c r="F198" t="s">
        <v>4</v>
      </c>
      <c r="G198" s="15" t="s">
        <v>97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7"/>
  <sheetViews>
    <sheetView topLeftCell="A112" workbookViewId="0">
      <selection activeCell="E133" sqref="E133:E137"/>
    </sheetView>
  </sheetViews>
  <sheetFormatPr baseColWidth="10" defaultRowHeight="14.4" x14ac:dyDescent="0.3"/>
  <cols>
    <col min="6" max="6" width="22.33203125" customWidth="1"/>
    <col min="7" max="7" width="20" customWidth="1"/>
    <col min="8" max="8" width="12.33203125" customWidth="1"/>
  </cols>
  <sheetData>
    <row r="2" spans="2:11" x14ac:dyDescent="0.3">
      <c r="D2" t="s">
        <v>28</v>
      </c>
      <c r="E2" t="s">
        <v>29</v>
      </c>
      <c r="F2" t="s">
        <v>15</v>
      </c>
      <c r="G2" t="s">
        <v>22</v>
      </c>
      <c r="H2" t="s">
        <v>24</v>
      </c>
      <c r="I2" t="s">
        <v>25</v>
      </c>
      <c r="J2" t="s">
        <v>26</v>
      </c>
      <c r="K2" t="s">
        <v>27</v>
      </c>
    </row>
    <row r="3" spans="2:11" x14ac:dyDescent="0.3">
      <c r="B3" t="s">
        <v>0</v>
      </c>
      <c r="C3" t="s">
        <v>2</v>
      </c>
      <c r="D3">
        <v>2018</v>
      </c>
      <c r="E3" t="s">
        <v>2</v>
      </c>
      <c r="F3" t="s">
        <v>17</v>
      </c>
      <c r="G3" t="s">
        <v>23</v>
      </c>
      <c r="H3">
        <v>1.754434867025136E-3</v>
      </c>
      <c r="I3">
        <v>2.6316523005377036E-3</v>
      </c>
      <c r="J3">
        <v>3.5088697340502719E-3</v>
      </c>
      <c r="K3">
        <v>4.3860871675628398E-3</v>
      </c>
    </row>
    <row r="4" spans="2:11" x14ac:dyDescent="0.3">
      <c r="D4">
        <v>2018</v>
      </c>
      <c r="E4" t="s">
        <v>2</v>
      </c>
      <c r="F4" t="s">
        <v>18</v>
      </c>
      <c r="G4">
        <v>1.754434867025136E-3</v>
      </c>
      <c r="H4">
        <v>3.5088697340502719E-3</v>
      </c>
      <c r="I4">
        <v>5.2633046010754072E-3</v>
      </c>
      <c r="J4">
        <v>7.0177394681005438E-3</v>
      </c>
      <c r="K4">
        <v>8.7721743351256796E-3</v>
      </c>
    </row>
    <row r="5" spans="2:11" x14ac:dyDescent="0.3">
      <c r="D5">
        <v>2018</v>
      </c>
      <c r="E5" t="s">
        <v>2</v>
      </c>
      <c r="F5" t="s">
        <v>19</v>
      </c>
      <c r="G5">
        <v>3.5088697340502719E-3</v>
      </c>
      <c r="H5">
        <v>7.0177394681005438E-3</v>
      </c>
      <c r="I5">
        <v>1.0526609202150814E-2</v>
      </c>
      <c r="J5">
        <v>1.4035478936201088E-2</v>
      </c>
      <c r="K5">
        <v>1.7544348670251359E-2</v>
      </c>
    </row>
    <row r="6" spans="2:11" x14ac:dyDescent="0.3">
      <c r="D6">
        <v>2018</v>
      </c>
      <c r="E6" t="s">
        <v>2</v>
      </c>
      <c r="F6" t="s">
        <v>20</v>
      </c>
      <c r="G6">
        <v>5.2633046010754072E-3</v>
      </c>
      <c r="H6">
        <v>1.0526609202150814E-2</v>
      </c>
      <c r="I6">
        <v>1.5789913803226224E-2</v>
      </c>
      <c r="J6">
        <v>2.1053218404301629E-2</v>
      </c>
      <c r="K6">
        <v>2.6414577319091831E-2</v>
      </c>
    </row>
    <row r="7" spans="2:11" x14ac:dyDescent="0.3">
      <c r="D7">
        <v>2018</v>
      </c>
      <c r="E7" t="s">
        <v>2</v>
      </c>
      <c r="F7" t="s">
        <v>21</v>
      </c>
      <c r="G7">
        <v>7.0177394681005438E-3</v>
      </c>
      <c r="H7">
        <v>1.4035478936201088E-2</v>
      </c>
      <c r="I7">
        <v>2.1053218404301629E-2</v>
      </c>
      <c r="J7">
        <v>2.8070957872402175E-2</v>
      </c>
      <c r="K7">
        <v>3.5088697340502718E-2</v>
      </c>
    </row>
    <row r="8" spans="2:11" x14ac:dyDescent="0.3">
      <c r="C8" t="s">
        <v>3</v>
      </c>
      <c r="D8">
        <v>2018</v>
      </c>
      <c r="E8" t="s">
        <v>3</v>
      </c>
      <c r="F8" t="s">
        <v>17</v>
      </c>
      <c r="G8">
        <v>0</v>
      </c>
      <c r="H8">
        <v>1.5920886551387939E-3</v>
      </c>
      <c r="I8">
        <v>2.3881329827081907E-3</v>
      </c>
      <c r="J8">
        <v>3.1841773102775878E-3</v>
      </c>
      <c r="K8">
        <v>3.9802216378469844E-3</v>
      </c>
    </row>
    <row r="9" spans="2:11" x14ac:dyDescent="0.3">
      <c r="D9">
        <v>2018</v>
      </c>
      <c r="E9" t="s">
        <v>3</v>
      </c>
      <c r="F9" t="s">
        <v>18</v>
      </c>
      <c r="G9">
        <v>1.5920886551387939E-3</v>
      </c>
      <c r="H9">
        <v>3.1841773102775878E-3</v>
      </c>
      <c r="I9">
        <v>4.7762659654163814E-3</v>
      </c>
      <c r="J9">
        <v>6.3683546205551755E-3</v>
      </c>
      <c r="K9">
        <v>7.9604432756939687E-3</v>
      </c>
    </row>
    <row r="10" spans="2:11" x14ac:dyDescent="0.3">
      <c r="D10">
        <v>2018</v>
      </c>
      <c r="E10" t="s">
        <v>3</v>
      </c>
      <c r="F10" t="s">
        <v>19</v>
      </c>
      <c r="G10">
        <v>3.1841773102775878E-3</v>
      </c>
      <c r="H10">
        <v>6.3683546205551755E-3</v>
      </c>
      <c r="I10">
        <v>9.5525319308327628E-3</v>
      </c>
      <c r="J10">
        <v>1.2736709241110351E-2</v>
      </c>
      <c r="K10">
        <v>1.5920886551387937E-2</v>
      </c>
    </row>
    <row r="11" spans="2:11" x14ac:dyDescent="0.3">
      <c r="D11">
        <v>2018</v>
      </c>
      <c r="E11" t="s">
        <v>3</v>
      </c>
      <c r="F11" t="s">
        <v>20</v>
      </c>
      <c r="G11">
        <v>4.7762659654163814E-3</v>
      </c>
      <c r="H11">
        <v>9.5525319308327628E-3</v>
      </c>
      <c r="I11">
        <v>1.4328797896249143E-2</v>
      </c>
      <c r="J11">
        <v>1.9105063861665526E-2</v>
      </c>
      <c r="K11">
        <v>2.3881329827081906E-2</v>
      </c>
    </row>
    <row r="12" spans="2:11" x14ac:dyDescent="0.3">
      <c r="D12">
        <v>2018</v>
      </c>
      <c r="E12" t="s">
        <v>3</v>
      </c>
      <c r="F12" t="s">
        <v>21</v>
      </c>
      <c r="G12">
        <v>6.3683546205551755E-3</v>
      </c>
      <c r="H12">
        <v>1.2736709241110351E-2</v>
      </c>
      <c r="I12">
        <v>1.9105063861665526E-2</v>
      </c>
      <c r="J12">
        <v>2.5473418482220702E-2</v>
      </c>
      <c r="K12">
        <v>3.1841773102775875E-2</v>
      </c>
    </row>
    <row r="13" spans="2:11" x14ac:dyDescent="0.3">
      <c r="C13" t="s">
        <v>4</v>
      </c>
      <c r="D13">
        <v>2018</v>
      </c>
      <c r="E13" t="s">
        <v>4</v>
      </c>
      <c r="F13" t="s">
        <v>17</v>
      </c>
      <c r="G13">
        <v>0</v>
      </c>
      <c r="H13">
        <v>1.4347928478441268E-3</v>
      </c>
      <c r="I13">
        <v>2.1521892717661899E-3</v>
      </c>
      <c r="J13">
        <v>2.8695856956882536E-3</v>
      </c>
      <c r="K13">
        <v>3.5869821196103167E-3</v>
      </c>
    </row>
    <row r="14" spans="2:11" x14ac:dyDescent="0.3">
      <c r="D14">
        <v>2018</v>
      </c>
      <c r="E14" t="s">
        <v>4</v>
      </c>
      <c r="F14" t="s">
        <v>18</v>
      </c>
      <c r="G14">
        <v>1.4347928478441268E-3</v>
      </c>
      <c r="H14">
        <v>2.8695856956882536E-3</v>
      </c>
      <c r="I14">
        <v>4.3043785435323799E-3</v>
      </c>
      <c r="J14">
        <v>5.7391713913765071E-3</v>
      </c>
      <c r="K14">
        <v>7.1739642392206334E-3</v>
      </c>
    </row>
    <row r="15" spans="2:11" x14ac:dyDescent="0.3">
      <c r="D15">
        <v>2018</v>
      </c>
      <c r="E15" t="s">
        <v>4</v>
      </c>
      <c r="F15" t="s">
        <v>19</v>
      </c>
      <c r="G15">
        <v>2.8695856956882536E-3</v>
      </c>
      <c r="H15">
        <v>5.7391713913765071E-3</v>
      </c>
      <c r="I15">
        <v>8.6087570870647598E-3</v>
      </c>
      <c r="J15">
        <v>1.1478342782753014E-2</v>
      </c>
      <c r="K15">
        <v>1.4347928478441267E-2</v>
      </c>
    </row>
    <row r="16" spans="2:11" x14ac:dyDescent="0.3">
      <c r="D16">
        <v>2018</v>
      </c>
      <c r="E16" t="s">
        <v>4</v>
      </c>
      <c r="F16" t="s">
        <v>20</v>
      </c>
      <c r="G16">
        <v>4.3043785435323799E-3</v>
      </c>
      <c r="H16">
        <v>8.6087570870647598E-3</v>
      </c>
      <c r="I16">
        <v>1.291313563059714E-2</v>
      </c>
      <c r="J16">
        <v>1.721751417412952E-2</v>
      </c>
      <c r="K16">
        <v>2.1521892717661899E-2</v>
      </c>
    </row>
    <row r="17" spans="2:11" x14ac:dyDescent="0.3">
      <c r="D17">
        <v>2018</v>
      </c>
      <c r="E17" t="s">
        <v>4</v>
      </c>
      <c r="F17" t="s">
        <v>21</v>
      </c>
      <c r="G17">
        <v>5.7391713913765071E-3</v>
      </c>
      <c r="H17">
        <v>1.1478342782753014E-2</v>
      </c>
      <c r="I17">
        <v>1.721751417412952E-2</v>
      </c>
      <c r="J17">
        <v>2.2956685565506028E-2</v>
      </c>
      <c r="K17">
        <v>2.8695856956882534E-2</v>
      </c>
    </row>
    <row r="18" spans="2:11" x14ac:dyDescent="0.3">
      <c r="B18" t="s">
        <v>1</v>
      </c>
      <c r="C18" t="s">
        <v>5</v>
      </c>
      <c r="D18">
        <v>2019</v>
      </c>
      <c r="E18" t="s">
        <v>5</v>
      </c>
      <c r="F18" t="s">
        <v>17</v>
      </c>
      <c r="G18">
        <v>0</v>
      </c>
      <c r="H18">
        <v>1.7750669526116628E-3</v>
      </c>
      <c r="I18">
        <v>2.6626004289174937E-3</v>
      </c>
      <c r="J18">
        <v>3.5501339052233256E-3</v>
      </c>
      <c r="K18">
        <v>4.4376673815291565E-3</v>
      </c>
    </row>
    <row r="19" spans="2:11" x14ac:dyDescent="0.3">
      <c r="D19">
        <v>2019</v>
      </c>
      <c r="E19" t="s">
        <v>5</v>
      </c>
      <c r="F19" t="s">
        <v>18</v>
      </c>
      <c r="G19">
        <v>1.7750669526116628E-3</v>
      </c>
      <c r="H19">
        <v>3.5501339052233256E-3</v>
      </c>
      <c r="I19">
        <v>5.3252008578349875E-3</v>
      </c>
      <c r="J19">
        <v>7.1002678104466511E-3</v>
      </c>
      <c r="K19">
        <v>8.8753347630583131E-3</v>
      </c>
    </row>
    <row r="20" spans="2:11" x14ac:dyDescent="0.3">
      <c r="D20">
        <v>2019</v>
      </c>
      <c r="E20" t="s">
        <v>5</v>
      </c>
      <c r="F20" t="s">
        <v>19</v>
      </c>
      <c r="G20">
        <v>3.5501339052233256E-3</v>
      </c>
      <c r="H20">
        <v>7.1002678104466511E-3</v>
      </c>
      <c r="I20">
        <v>1.0650401715669975E-2</v>
      </c>
      <c r="J20">
        <v>1.4200535620893302E-2</v>
      </c>
      <c r="K20">
        <v>1.7750669526116626E-2</v>
      </c>
    </row>
    <row r="21" spans="2:11" x14ac:dyDescent="0.3">
      <c r="D21">
        <v>2019</v>
      </c>
      <c r="E21" t="s">
        <v>5</v>
      </c>
      <c r="F21" t="s">
        <v>20</v>
      </c>
      <c r="G21">
        <v>5.3252008578349875E-3</v>
      </c>
      <c r="H21">
        <v>1.0650401715669975E-2</v>
      </c>
      <c r="I21">
        <v>1.5975602573504964E-2</v>
      </c>
      <c r="J21">
        <v>2.130080343133995E-2</v>
      </c>
      <c r="K21">
        <v>2.6626004289174939E-2</v>
      </c>
    </row>
    <row r="22" spans="2:11" x14ac:dyDescent="0.3">
      <c r="D22">
        <v>2019</v>
      </c>
      <c r="E22" t="s">
        <v>5</v>
      </c>
      <c r="F22" t="s">
        <v>21</v>
      </c>
      <c r="G22">
        <v>7.1002678104466511E-3</v>
      </c>
      <c r="H22">
        <v>1.4200535620893302E-2</v>
      </c>
      <c r="I22">
        <v>2.130080343133995E-2</v>
      </c>
      <c r="J22">
        <v>2.8401071241786605E-2</v>
      </c>
      <c r="K22">
        <v>3.5501339052233252E-2</v>
      </c>
    </row>
    <row r="23" spans="2:11" x14ac:dyDescent="0.3">
      <c r="C23" t="s">
        <v>6</v>
      </c>
      <c r="D23">
        <v>2019</v>
      </c>
      <c r="E23" t="s">
        <v>33</v>
      </c>
      <c r="F23" t="s">
        <v>17</v>
      </c>
      <c r="G23">
        <v>0</v>
      </c>
      <c r="H23">
        <v>1.616821828695669E-3</v>
      </c>
      <c r="I23">
        <v>2.4252327430435033E-3</v>
      </c>
      <c r="J23">
        <v>3.233643657391338E-3</v>
      </c>
      <c r="K23">
        <v>4.0420545717391723E-3</v>
      </c>
    </row>
    <row r="24" spans="2:11" x14ac:dyDescent="0.3">
      <c r="D24">
        <v>2019</v>
      </c>
      <c r="E24" t="s">
        <v>33</v>
      </c>
      <c r="F24" t="s">
        <v>18</v>
      </c>
      <c r="G24">
        <v>1.616821828695669E-3</v>
      </c>
      <c r="H24">
        <v>3.233643657391338E-3</v>
      </c>
      <c r="I24">
        <v>4.8504654860870066E-3</v>
      </c>
      <c r="J24">
        <v>6.467287314782676E-3</v>
      </c>
      <c r="K24">
        <v>8.0841091434783446E-3</v>
      </c>
    </row>
    <row r="25" spans="2:11" x14ac:dyDescent="0.3">
      <c r="D25">
        <v>2019</v>
      </c>
      <c r="E25" t="s">
        <v>33</v>
      </c>
      <c r="F25" t="s">
        <v>19</v>
      </c>
      <c r="G25">
        <v>3.233643657391338E-3</v>
      </c>
      <c r="H25">
        <v>6.467287314782676E-3</v>
      </c>
      <c r="I25">
        <v>9.7009309721740131E-3</v>
      </c>
      <c r="J25">
        <v>1.2934574629565352E-2</v>
      </c>
      <c r="K25">
        <v>1.6168218286956689E-2</v>
      </c>
    </row>
    <row r="26" spans="2:11" x14ac:dyDescent="0.3">
      <c r="D26">
        <v>2019</v>
      </c>
      <c r="E26" t="s">
        <v>33</v>
      </c>
      <c r="F26" t="s">
        <v>20</v>
      </c>
      <c r="G26">
        <v>4.8504654860870066E-3</v>
      </c>
      <c r="H26">
        <v>9.7009309721740131E-3</v>
      </c>
      <c r="I26">
        <v>1.4551396458261021E-2</v>
      </c>
      <c r="J26">
        <v>1.9401861944348026E-2</v>
      </c>
      <c r="K26">
        <v>2.4252327430435032E-2</v>
      </c>
    </row>
    <row r="27" spans="2:11" x14ac:dyDescent="0.3">
      <c r="D27">
        <v>2019</v>
      </c>
      <c r="E27" t="s">
        <v>33</v>
      </c>
      <c r="F27" t="s">
        <v>21</v>
      </c>
      <c r="G27">
        <v>6.467287314782676E-3</v>
      </c>
      <c r="H27">
        <v>1.2934574629565352E-2</v>
      </c>
      <c r="I27">
        <v>1.9401861944348026E-2</v>
      </c>
      <c r="J27">
        <v>2.5869149259130704E-2</v>
      </c>
      <c r="K27">
        <v>3.2336436573913378E-2</v>
      </c>
    </row>
    <row r="28" spans="2:11" x14ac:dyDescent="0.3">
      <c r="C28" t="s">
        <v>7</v>
      </c>
      <c r="D28">
        <v>2019</v>
      </c>
      <c r="E28" t="s">
        <v>7</v>
      </c>
      <c r="F28" t="s">
        <v>17</v>
      </c>
      <c r="G28">
        <v>0</v>
      </c>
      <c r="H28">
        <v>1.6612608530583196E-3</v>
      </c>
      <c r="I28">
        <v>2.4918912795874795E-3</v>
      </c>
      <c r="J28">
        <v>3.3225217061166393E-3</v>
      </c>
      <c r="K28">
        <v>4.1531521326457991E-3</v>
      </c>
    </row>
    <row r="29" spans="2:11" x14ac:dyDescent="0.3">
      <c r="D29">
        <v>2019</v>
      </c>
      <c r="E29" t="s">
        <v>7</v>
      </c>
      <c r="F29" t="s">
        <v>18</v>
      </c>
      <c r="G29">
        <v>1.6612608530583196E-3</v>
      </c>
      <c r="H29">
        <v>3.3225217061166393E-3</v>
      </c>
      <c r="I29">
        <v>4.9837825591749589E-3</v>
      </c>
      <c r="J29">
        <v>6.6450434122332785E-3</v>
      </c>
      <c r="K29">
        <v>8.3063042652915982E-3</v>
      </c>
    </row>
    <row r="30" spans="2:11" x14ac:dyDescent="0.3">
      <c r="D30">
        <v>2019</v>
      </c>
      <c r="E30" t="s">
        <v>7</v>
      </c>
      <c r="F30" t="s">
        <v>19</v>
      </c>
      <c r="G30">
        <v>3.3225217061166393E-3</v>
      </c>
      <c r="H30">
        <v>6.6450434122332785E-3</v>
      </c>
      <c r="I30">
        <v>9.9675651183499178E-3</v>
      </c>
      <c r="J30">
        <v>1.3290086824466557E-2</v>
      </c>
      <c r="K30">
        <v>1.6612608530583196E-2</v>
      </c>
    </row>
    <row r="31" spans="2:11" x14ac:dyDescent="0.3">
      <c r="D31">
        <v>2019</v>
      </c>
      <c r="E31" t="s">
        <v>7</v>
      </c>
      <c r="F31" t="s">
        <v>20</v>
      </c>
      <c r="G31">
        <v>4.9837825591749589E-3</v>
      </c>
      <c r="H31">
        <v>9.9675651183499178E-3</v>
      </c>
      <c r="I31">
        <v>1.4951347677524877E-2</v>
      </c>
      <c r="J31">
        <v>1.9935130236699836E-2</v>
      </c>
      <c r="K31">
        <v>2.4918912795874795E-2</v>
      </c>
    </row>
    <row r="32" spans="2:11" x14ac:dyDescent="0.3">
      <c r="D32">
        <v>2019</v>
      </c>
      <c r="E32" t="s">
        <v>7</v>
      </c>
      <c r="F32" t="s">
        <v>21</v>
      </c>
      <c r="G32">
        <v>6.6450434122332785E-3</v>
      </c>
      <c r="H32">
        <v>1.3290086824466557E-2</v>
      </c>
      <c r="I32">
        <v>1.9935130236699836E-2</v>
      </c>
      <c r="J32">
        <v>2.6580173648933114E-2</v>
      </c>
      <c r="K32">
        <v>3.3225217061166393E-2</v>
      </c>
    </row>
    <row r="33" spans="3:11" x14ac:dyDescent="0.3">
      <c r="C33" t="s">
        <v>8</v>
      </c>
      <c r="D33">
        <v>2019</v>
      </c>
      <c r="E33" t="s">
        <v>32</v>
      </c>
      <c r="F33" t="s">
        <v>17</v>
      </c>
      <c r="G33">
        <v>0</v>
      </c>
      <c r="H33">
        <v>1.6514920962980785E-3</v>
      </c>
      <c r="I33">
        <v>2.4772381444471176E-3</v>
      </c>
      <c r="J33">
        <v>3.302984192596157E-3</v>
      </c>
      <c r="K33">
        <v>4.1287302407451961E-3</v>
      </c>
    </row>
    <row r="34" spans="3:11" x14ac:dyDescent="0.3">
      <c r="D34">
        <v>2019</v>
      </c>
      <c r="E34" t="s">
        <v>32</v>
      </c>
      <c r="F34" t="s">
        <v>18</v>
      </c>
      <c r="G34">
        <v>1.6514920962980785E-3</v>
      </c>
      <c r="H34">
        <v>3.302984192596157E-3</v>
      </c>
      <c r="I34">
        <v>4.9544762888942351E-3</v>
      </c>
      <c r="J34">
        <v>6.6059683851923141E-3</v>
      </c>
      <c r="K34">
        <v>8.2574604814903921E-3</v>
      </c>
    </row>
    <row r="35" spans="3:11" x14ac:dyDescent="0.3">
      <c r="D35">
        <v>2019</v>
      </c>
      <c r="E35" t="s">
        <v>32</v>
      </c>
      <c r="F35" t="s">
        <v>19</v>
      </c>
      <c r="G35">
        <v>3.302984192596157E-3</v>
      </c>
      <c r="H35">
        <v>6.6059683851923141E-3</v>
      </c>
      <c r="I35">
        <v>9.9089525777884702E-3</v>
      </c>
      <c r="J35">
        <v>1.3211936770384628E-2</v>
      </c>
      <c r="K35">
        <v>1.6514920962980784E-2</v>
      </c>
    </row>
    <row r="36" spans="3:11" x14ac:dyDescent="0.3">
      <c r="D36">
        <v>2019</v>
      </c>
      <c r="E36" t="s">
        <v>32</v>
      </c>
      <c r="F36" t="s">
        <v>20</v>
      </c>
      <c r="G36">
        <v>4.9544762888942351E-3</v>
      </c>
      <c r="H36">
        <v>9.9089525777884702E-3</v>
      </c>
      <c r="I36">
        <v>1.4863428866682706E-2</v>
      </c>
      <c r="J36">
        <v>1.981790515557694E-2</v>
      </c>
      <c r="K36">
        <v>2.4772381444471178E-2</v>
      </c>
    </row>
    <row r="37" spans="3:11" x14ac:dyDescent="0.3">
      <c r="D37">
        <v>2019</v>
      </c>
      <c r="E37" t="s">
        <v>32</v>
      </c>
      <c r="F37" t="s">
        <v>21</v>
      </c>
      <c r="G37">
        <v>6.6059683851923141E-3</v>
      </c>
      <c r="H37">
        <v>1.3211936770384628E-2</v>
      </c>
      <c r="I37">
        <v>1.981790515557694E-2</v>
      </c>
      <c r="J37">
        <v>2.6423873540769256E-2</v>
      </c>
      <c r="K37">
        <v>3.3029841925961569E-2</v>
      </c>
    </row>
    <row r="38" spans="3:11" x14ac:dyDescent="0.3">
      <c r="C38" t="s">
        <v>9</v>
      </c>
      <c r="D38">
        <v>2019</v>
      </c>
      <c r="E38" t="s">
        <v>9</v>
      </c>
      <c r="F38" t="s">
        <v>17</v>
      </c>
      <c r="G38">
        <v>0</v>
      </c>
      <c r="H38">
        <v>1.5300963554133813E-3</v>
      </c>
      <c r="I38">
        <v>2.2951445331200718E-3</v>
      </c>
      <c r="J38">
        <v>3.0601927108267627E-3</v>
      </c>
      <c r="K38">
        <v>3.8252408885334531E-3</v>
      </c>
    </row>
    <row r="39" spans="3:11" x14ac:dyDescent="0.3">
      <c r="D39">
        <v>2019</v>
      </c>
      <c r="E39" t="s">
        <v>9</v>
      </c>
      <c r="F39" t="s">
        <v>18</v>
      </c>
      <c r="G39">
        <v>1.5300963554133813E-3</v>
      </c>
      <c r="H39">
        <v>3.0601927108267627E-3</v>
      </c>
      <c r="I39">
        <v>4.5902890662401436E-3</v>
      </c>
      <c r="J39">
        <v>6.1203854216535254E-3</v>
      </c>
      <c r="K39">
        <v>7.6504817770669063E-3</v>
      </c>
    </row>
    <row r="40" spans="3:11" x14ac:dyDescent="0.3">
      <c r="D40">
        <v>2019</v>
      </c>
      <c r="E40" t="s">
        <v>9</v>
      </c>
      <c r="F40" t="s">
        <v>19</v>
      </c>
      <c r="G40">
        <v>3.0601927108267627E-3</v>
      </c>
      <c r="H40">
        <v>6.1203854216535254E-3</v>
      </c>
      <c r="I40">
        <v>9.1805781324802872E-3</v>
      </c>
      <c r="J40">
        <v>1.2240770843307051E-2</v>
      </c>
      <c r="K40">
        <v>1.5300963554133813E-2</v>
      </c>
    </row>
    <row r="41" spans="3:11" x14ac:dyDescent="0.3">
      <c r="D41">
        <v>2019</v>
      </c>
      <c r="E41" t="s">
        <v>9</v>
      </c>
      <c r="F41" t="s">
        <v>20</v>
      </c>
      <c r="G41">
        <v>4.5902890662401436E-3</v>
      </c>
      <c r="H41">
        <v>9.1805781324802872E-3</v>
      </c>
      <c r="I41">
        <v>1.3770867198720432E-2</v>
      </c>
      <c r="J41">
        <v>1.8361156264960574E-2</v>
      </c>
      <c r="K41">
        <v>2.2951445331200721E-2</v>
      </c>
    </row>
    <row r="42" spans="3:11" x14ac:dyDescent="0.3">
      <c r="D42">
        <v>2019</v>
      </c>
      <c r="E42" t="s">
        <v>9</v>
      </c>
      <c r="F42" t="s">
        <v>21</v>
      </c>
      <c r="G42">
        <v>6.1203854216535254E-3</v>
      </c>
      <c r="H42">
        <v>1.2240770843307051E-2</v>
      </c>
      <c r="I42">
        <v>1.8361156264960574E-2</v>
      </c>
      <c r="J42">
        <v>2.4481541686614101E-2</v>
      </c>
      <c r="K42">
        <v>3.0601927108267625E-2</v>
      </c>
    </row>
    <row r="43" spans="3:11" x14ac:dyDescent="0.3">
      <c r="C43" t="s">
        <v>10</v>
      </c>
      <c r="D43">
        <v>2019</v>
      </c>
      <c r="E43" t="s">
        <v>10</v>
      </c>
      <c r="F43" t="s">
        <v>17</v>
      </c>
      <c r="G43">
        <v>0</v>
      </c>
      <c r="H43">
        <v>1.5886178910033421E-3</v>
      </c>
      <c r="I43">
        <v>2.3829268365050129E-3</v>
      </c>
      <c r="J43">
        <v>3.1772357820066843E-3</v>
      </c>
      <c r="K43">
        <v>3.9715447275083552E-3</v>
      </c>
    </row>
    <row r="44" spans="3:11" x14ac:dyDescent="0.3">
      <c r="D44">
        <v>2019</v>
      </c>
      <c r="E44" t="s">
        <v>10</v>
      </c>
      <c r="F44" t="s">
        <v>18</v>
      </c>
      <c r="G44">
        <v>1.5886178910033421E-3</v>
      </c>
      <c r="H44">
        <v>3.1772357820066843E-3</v>
      </c>
      <c r="I44">
        <v>4.7658536730100258E-3</v>
      </c>
      <c r="J44">
        <v>6.3544715640133686E-3</v>
      </c>
      <c r="K44">
        <v>7.9430894550167105E-3</v>
      </c>
    </row>
    <row r="45" spans="3:11" x14ac:dyDescent="0.3">
      <c r="D45">
        <v>2019</v>
      </c>
      <c r="E45" t="s">
        <v>10</v>
      </c>
      <c r="F45" t="s">
        <v>19</v>
      </c>
      <c r="G45">
        <v>3.1772357820066843E-3</v>
      </c>
      <c r="H45">
        <v>6.3544715640133686E-3</v>
      </c>
      <c r="I45">
        <v>9.5317073460200515E-3</v>
      </c>
      <c r="J45">
        <v>1.2708943128026737E-2</v>
      </c>
      <c r="K45">
        <v>1.5886178910033421E-2</v>
      </c>
    </row>
    <row r="46" spans="3:11" x14ac:dyDescent="0.3">
      <c r="D46">
        <v>2019</v>
      </c>
      <c r="E46" t="s">
        <v>10</v>
      </c>
      <c r="F46" t="s">
        <v>20</v>
      </c>
      <c r="G46">
        <v>4.7658536730100258E-3</v>
      </c>
      <c r="H46">
        <v>9.5317073460200515E-3</v>
      </c>
      <c r="I46">
        <v>1.429756101903008E-2</v>
      </c>
      <c r="J46">
        <v>1.9063414692040103E-2</v>
      </c>
      <c r="K46">
        <v>2.382926836505013E-2</v>
      </c>
    </row>
    <row r="47" spans="3:11" x14ac:dyDescent="0.3">
      <c r="D47">
        <v>2019</v>
      </c>
      <c r="E47" t="s">
        <v>10</v>
      </c>
      <c r="F47" t="s">
        <v>21</v>
      </c>
      <c r="G47">
        <v>6.3544715640133686E-3</v>
      </c>
      <c r="H47">
        <v>1.2708943128026737E-2</v>
      </c>
      <c r="I47">
        <v>1.9063414692040103E-2</v>
      </c>
      <c r="J47">
        <v>2.5417886256053474E-2</v>
      </c>
      <c r="K47">
        <v>3.1772357820066842E-2</v>
      </c>
    </row>
    <row r="48" spans="3:11" x14ac:dyDescent="0.3">
      <c r="C48" t="s">
        <v>11</v>
      </c>
      <c r="D48">
        <v>2019</v>
      </c>
      <c r="E48" t="s">
        <v>11</v>
      </c>
      <c r="F48" t="s">
        <v>17</v>
      </c>
      <c r="G48">
        <v>0</v>
      </c>
      <c r="H48">
        <v>1.7322276265034544E-3</v>
      </c>
      <c r="I48">
        <v>2.5983414397551816E-3</v>
      </c>
      <c r="J48">
        <v>3.4644552530069088E-3</v>
      </c>
      <c r="K48">
        <v>4.330569066258636E-3</v>
      </c>
    </row>
    <row r="49" spans="3:11" x14ac:dyDescent="0.3">
      <c r="D49">
        <v>2019</v>
      </c>
      <c r="E49" t="s">
        <v>11</v>
      </c>
      <c r="F49" t="s">
        <v>18</v>
      </c>
      <c r="G49">
        <v>1.7322276265034544E-3</v>
      </c>
      <c r="H49">
        <v>3.4644552530069088E-3</v>
      </c>
      <c r="I49">
        <v>5.1966828795103632E-3</v>
      </c>
      <c r="J49">
        <v>6.9289105060138176E-3</v>
      </c>
      <c r="K49">
        <v>8.661138132517272E-3</v>
      </c>
    </row>
    <row r="50" spans="3:11" x14ac:dyDescent="0.3">
      <c r="D50">
        <v>2019</v>
      </c>
      <c r="E50" t="s">
        <v>11</v>
      </c>
      <c r="F50" t="s">
        <v>19</v>
      </c>
      <c r="G50">
        <v>3.4644552530069088E-3</v>
      </c>
      <c r="H50">
        <v>6.9289105060138176E-3</v>
      </c>
      <c r="I50">
        <v>1.0393365759020726E-2</v>
      </c>
      <c r="J50">
        <v>1.3857821012027635E-2</v>
      </c>
      <c r="K50">
        <v>1.7322276265034544E-2</v>
      </c>
    </row>
    <row r="51" spans="3:11" x14ac:dyDescent="0.3">
      <c r="D51">
        <v>2019</v>
      </c>
      <c r="E51" t="s">
        <v>11</v>
      </c>
      <c r="F51" t="s">
        <v>20</v>
      </c>
      <c r="G51">
        <v>5.1966828795103632E-3</v>
      </c>
      <c r="H51">
        <v>1.0393365759020726E-2</v>
      </c>
      <c r="I51">
        <v>1.559004863853109E-2</v>
      </c>
      <c r="J51">
        <v>2.0786731518041453E-2</v>
      </c>
      <c r="K51">
        <v>2.5983414397551814E-2</v>
      </c>
    </row>
    <row r="52" spans="3:11" x14ac:dyDescent="0.3">
      <c r="D52">
        <v>2019</v>
      </c>
      <c r="E52" t="s">
        <v>11</v>
      </c>
      <c r="F52" t="s">
        <v>21</v>
      </c>
      <c r="G52">
        <v>6.9289105060138176E-3</v>
      </c>
      <c r="H52">
        <v>1.3857821012027635E-2</v>
      </c>
      <c r="I52">
        <v>2.0786731518041453E-2</v>
      </c>
      <c r="J52">
        <v>2.771564202405527E-2</v>
      </c>
      <c r="K52">
        <v>3.4644552530069088E-2</v>
      </c>
    </row>
    <row r="53" spans="3:11" x14ac:dyDescent="0.3">
      <c r="C53" t="s">
        <v>12</v>
      </c>
      <c r="D53" s="11">
        <v>2019</v>
      </c>
      <c r="E53" s="11" t="s">
        <v>31</v>
      </c>
      <c r="F53" s="11" t="s">
        <v>17</v>
      </c>
      <c r="G53" s="11">
        <v>0</v>
      </c>
      <c r="H53" s="11">
        <v>1.7424646239722838E-3</v>
      </c>
      <c r="I53" s="11">
        <v>2.6136969359584253E-3</v>
      </c>
      <c r="J53" s="11">
        <v>3.4849292479445675E-3</v>
      </c>
      <c r="K53" s="11">
        <v>4.3561615599307093E-3</v>
      </c>
    </row>
    <row r="54" spans="3:11" x14ac:dyDescent="0.3">
      <c r="D54" s="11">
        <v>2019</v>
      </c>
      <c r="E54" s="11" t="s">
        <v>31</v>
      </c>
      <c r="F54" s="11" t="s">
        <v>18</v>
      </c>
      <c r="G54" s="11">
        <v>1.7424646239722838E-3</v>
      </c>
      <c r="H54" s="11">
        <v>3.4849292479445675E-3</v>
      </c>
      <c r="I54" s="11">
        <v>5.2273938719168507E-3</v>
      </c>
      <c r="J54" s="11">
        <v>6.9698584958891351E-3</v>
      </c>
      <c r="K54" s="11">
        <v>8.7123231198614186E-3</v>
      </c>
    </row>
    <row r="55" spans="3:11" x14ac:dyDescent="0.3">
      <c r="D55" s="11">
        <v>2019</v>
      </c>
      <c r="E55" s="11" t="s">
        <v>31</v>
      </c>
      <c r="F55" s="11" t="s">
        <v>19</v>
      </c>
      <c r="G55" s="11">
        <v>3.4849292479445675E-3</v>
      </c>
      <c r="H55" s="11">
        <v>6.9698584958891351E-3</v>
      </c>
      <c r="I55" s="11">
        <v>1.0454787743833701E-2</v>
      </c>
      <c r="J55" s="11">
        <v>1.393971699177827E-2</v>
      </c>
      <c r="K55" s="11">
        <v>1.7424646239722837E-2</v>
      </c>
    </row>
    <row r="56" spans="3:11" x14ac:dyDescent="0.3">
      <c r="D56" s="11">
        <v>2019</v>
      </c>
      <c r="E56" s="11" t="s">
        <v>31</v>
      </c>
      <c r="F56" s="11" t="s">
        <v>20</v>
      </c>
      <c r="G56" s="11">
        <v>5.2273938719168507E-3</v>
      </c>
      <c r="H56" s="11">
        <v>1.0454787743833701E-2</v>
      </c>
      <c r="I56" s="11">
        <v>1.5682181615750555E-2</v>
      </c>
      <c r="J56" s="11">
        <v>2.0909575487667403E-2</v>
      </c>
      <c r="K56" s="11">
        <v>2.6136969359584254E-2</v>
      </c>
    </row>
    <row r="57" spans="3:11" x14ac:dyDescent="0.3">
      <c r="D57" s="11">
        <v>2019</v>
      </c>
      <c r="E57" s="11" t="s">
        <v>31</v>
      </c>
      <c r="F57" s="11" t="s">
        <v>21</v>
      </c>
      <c r="G57" s="11">
        <v>6.9698584958891351E-3</v>
      </c>
      <c r="H57" s="11">
        <v>1.393971699177827E-2</v>
      </c>
      <c r="I57" s="11">
        <v>2.0909575487667403E-2</v>
      </c>
      <c r="J57" s="11">
        <v>2.787943398355654E-2</v>
      </c>
      <c r="K57" s="11">
        <v>3.4849292479445675E-2</v>
      </c>
    </row>
    <row r="58" spans="3:11" x14ac:dyDescent="0.3">
      <c r="C58" t="s">
        <v>13</v>
      </c>
      <c r="D58">
        <v>2019</v>
      </c>
      <c r="E58" t="s">
        <v>30</v>
      </c>
      <c r="F58" t="s">
        <v>17</v>
      </c>
      <c r="G58">
        <v>0</v>
      </c>
      <c r="H58">
        <v>1.5730815554077932E-3</v>
      </c>
      <c r="I58">
        <v>2.3596223331116897E-3</v>
      </c>
      <c r="J58">
        <v>3.1461631108155863E-3</v>
      </c>
      <c r="K58">
        <v>3.9327038885194829E-3</v>
      </c>
    </row>
    <row r="59" spans="3:11" x14ac:dyDescent="0.3">
      <c r="D59">
        <v>2019</v>
      </c>
      <c r="E59" t="s">
        <v>30</v>
      </c>
      <c r="F59" t="s">
        <v>18</v>
      </c>
      <c r="G59">
        <v>1.5730815554077932E-3</v>
      </c>
      <c r="H59">
        <v>3.1461631108155863E-3</v>
      </c>
      <c r="I59">
        <v>4.7192446662233795E-3</v>
      </c>
      <c r="J59">
        <v>6.2923262216311726E-3</v>
      </c>
      <c r="K59">
        <v>7.8654077770389658E-3</v>
      </c>
    </row>
    <row r="60" spans="3:11" x14ac:dyDescent="0.3">
      <c r="D60">
        <v>2019</v>
      </c>
      <c r="E60" t="s">
        <v>30</v>
      </c>
      <c r="F60" t="s">
        <v>19</v>
      </c>
      <c r="G60">
        <v>3.1461631108155863E-3</v>
      </c>
      <c r="H60">
        <v>6.2923262216311726E-3</v>
      </c>
      <c r="I60">
        <v>9.4384893324467589E-3</v>
      </c>
      <c r="J60">
        <v>1.2584652443262345E-2</v>
      </c>
      <c r="K60">
        <v>1.5730815554077932E-2</v>
      </c>
    </row>
    <row r="61" spans="3:11" x14ac:dyDescent="0.3">
      <c r="D61">
        <v>2019</v>
      </c>
      <c r="E61" t="s">
        <v>30</v>
      </c>
      <c r="F61" t="s">
        <v>20</v>
      </c>
      <c r="G61">
        <v>4.7192446662233795E-3</v>
      </c>
      <c r="H61">
        <v>9.4384893324467589E-3</v>
      </c>
      <c r="I61">
        <v>1.4157733998670138E-2</v>
      </c>
      <c r="J61">
        <v>1.8876978664893518E-2</v>
      </c>
      <c r="K61">
        <v>2.3596223331116897E-2</v>
      </c>
    </row>
    <row r="62" spans="3:11" x14ac:dyDescent="0.3">
      <c r="D62">
        <v>2019</v>
      </c>
      <c r="E62" t="s">
        <v>30</v>
      </c>
      <c r="F62" t="s">
        <v>21</v>
      </c>
      <c r="G62">
        <v>6.2923262216311726E-3</v>
      </c>
      <c r="H62">
        <v>1.2584652443262345E-2</v>
      </c>
      <c r="I62">
        <v>1.8876978664893518E-2</v>
      </c>
      <c r="J62">
        <v>2.516930488652469E-2</v>
      </c>
      <c r="K62">
        <v>3.1461631108155863E-2</v>
      </c>
    </row>
    <row r="63" spans="3:11" x14ac:dyDescent="0.3">
      <c r="C63" t="s">
        <v>14</v>
      </c>
      <c r="D63" s="11">
        <v>2019</v>
      </c>
      <c r="E63" s="11" t="s">
        <v>2</v>
      </c>
      <c r="F63" s="11" t="s">
        <v>17</v>
      </c>
      <c r="G63" s="11">
        <v>0</v>
      </c>
      <c r="H63" s="11">
        <v>1.5715941999631001E-3</v>
      </c>
      <c r="I63" s="11">
        <v>2.3573912999446498E-3</v>
      </c>
      <c r="J63" s="11">
        <v>3.1431883999262001E-3</v>
      </c>
      <c r="K63" s="11">
        <v>3.92898549990775E-3</v>
      </c>
    </row>
    <row r="64" spans="3:11" x14ac:dyDescent="0.3">
      <c r="D64" s="11">
        <v>2019</v>
      </c>
      <c r="E64" s="11" t="s">
        <v>2</v>
      </c>
      <c r="F64" s="11" t="s">
        <v>18</v>
      </c>
      <c r="G64" s="11">
        <v>1.5715941999631001E-3</v>
      </c>
      <c r="H64" s="11">
        <v>3.1431883999262001E-3</v>
      </c>
      <c r="I64" s="11">
        <v>4.7147825998892995E-3</v>
      </c>
      <c r="J64" s="11">
        <v>6.2863767998524002E-3</v>
      </c>
      <c r="K64" s="11">
        <v>7.8579709998155001E-3</v>
      </c>
    </row>
    <row r="65" spans="3:11" x14ac:dyDescent="0.3">
      <c r="D65" s="11">
        <v>2019</v>
      </c>
      <c r="E65" s="11" t="s">
        <v>2</v>
      </c>
      <c r="F65" s="11" t="s">
        <v>19</v>
      </c>
      <c r="G65" s="11">
        <v>3.1431883999262001E-3</v>
      </c>
      <c r="H65" s="11">
        <v>6.2863767998524002E-3</v>
      </c>
      <c r="I65" s="11">
        <v>9.429565199778599E-3</v>
      </c>
      <c r="J65" s="11">
        <v>1.25727535997048E-2</v>
      </c>
      <c r="K65" s="11">
        <v>1.5715941999631E-2</v>
      </c>
    </row>
    <row r="66" spans="3:11" x14ac:dyDescent="0.3">
      <c r="D66" s="11">
        <v>2019</v>
      </c>
      <c r="E66" s="11" t="s">
        <v>2</v>
      </c>
      <c r="F66" s="11" t="s">
        <v>20</v>
      </c>
      <c r="G66" s="11">
        <v>4.7147825998892995E-3</v>
      </c>
      <c r="H66" s="11">
        <v>9.429565199778599E-3</v>
      </c>
      <c r="I66" s="11">
        <v>1.4144347799667901E-2</v>
      </c>
      <c r="J66" s="11">
        <v>1.8859130399557198E-2</v>
      </c>
      <c r="K66" s="11">
        <v>2.35739129994465E-2</v>
      </c>
    </row>
    <row r="67" spans="3:11" x14ac:dyDescent="0.3">
      <c r="D67" s="11">
        <v>2019</v>
      </c>
      <c r="E67" s="11" t="s">
        <v>2</v>
      </c>
      <c r="F67" s="11" t="s">
        <v>21</v>
      </c>
      <c r="G67" s="11">
        <v>6.2863767998524002E-3</v>
      </c>
      <c r="H67" s="11">
        <v>1.25727535997048E-2</v>
      </c>
      <c r="I67" s="11">
        <v>1.8859130399557198E-2</v>
      </c>
      <c r="J67" s="11">
        <v>2.5145507199409601E-2</v>
      </c>
      <c r="K67" s="11">
        <v>3.1431883999262E-2</v>
      </c>
    </row>
    <row r="68" spans="3:11" x14ac:dyDescent="0.3">
      <c r="C68" t="s">
        <v>3</v>
      </c>
      <c r="D68" s="12">
        <v>2019</v>
      </c>
      <c r="E68" s="12" t="s">
        <v>3</v>
      </c>
      <c r="F68" t="s">
        <v>17</v>
      </c>
      <c r="G68">
        <v>0</v>
      </c>
      <c r="H68">
        <v>1.7618148796654149E-3</v>
      </c>
      <c r="I68">
        <v>2.6427223194981221E-3</v>
      </c>
      <c r="J68">
        <v>3.5236297593308299E-3</v>
      </c>
      <c r="K68">
        <v>4.4045371991635373E-3</v>
      </c>
    </row>
    <row r="69" spans="3:11" x14ac:dyDescent="0.3">
      <c r="D69" s="12">
        <v>2019</v>
      </c>
      <c r="E69" s="12" t="s">
        <v>3</v>
      </c>
      <c r="F69" t="s">
        <v>18</v>
      </c>
      <c r="G69">
        <v>1.7618148796654149E-3</v>
      </c>
      <c r="H69">
        <v>3.5236297593308299E-3</v>
      </c>
      <c r="I69">
        <v>5.2854446389962442E-3</v>
      </c>
      <c r="J69">
        <v>7.0472595186616598E-3</v>
      </c>
      <c r="K69">
        <v>8.8090743983270745E-3</v>
      </c>
    </row>
    <row r="70" spans="3:11" x14ac:dyDescent="0.3">
      <c r="D70" s="12">
        <v>2019</v>
      </c>
      <c r="E70" s="12" t="s">
        <v>3</v>
      </c>
      <c r="F70" t="s">
        <v>19</v>
      </c>
      <c r="G70">
        <v>3.5236297593308299E-3</v>
      </c>
      <c r="H70">
        <v>7.0472595186616598E-3</v>
      </c>
      <c r="I70">
        <v>1.0570889277992488E-2</v>
      </c>
      <c r="J70">
        <v>1.409451903732332E-2</v>
      </c>
      <c r="K70">
        <v>1.7618148796654149E-2</v>
      </c>
    </row>
    <row r="71" spans="3:11" x14ac:dyDescent="0.3">
      <c r="D71" s="12">
        <v>2019</v>
      </c>
      <c r="E71" s="12" t="s">
        <v>3</v>
      </c>
      <c r="F71" t="s">
        <v>20</v>
      </c>
      <c r="G71">
        <v>5.2854446389962442E-3</v>
      </c>
      <c r="H71">
        <v>1.0570889277992488E-2</v>
      </c>
      <c r="I71">
        <v>1.5856333916988735E-2</v>
      </c>
      <c r="J71">
        <v>2.1141778555984977E-2</v>
      </c>
      <c r="K71">
        <v>2.6427223194981225E-2</v>
      </c>
    </row>
    <row r="72" spans="3:11" x14ac:dyDescent="0.3">
      <c r="D72" s="12">
        <v>2019</v>
      </c>
      <c r="E72" s="12" t="s">
        <v>3</v>
      </c>
      <c r="F72" t="s">
        <v>21</v>
      </c>
      <c r="G72">
        <v>7.0472595186616598E-3</v>
      </c>
      <c r="H72">
        <v>1.409451903732332E-2</v>
      </c>
      <c r="I72">
        <v>2.1141778555984977E-2</v>
      </c>
      <c r="J72">
        <v>2.8189038074646639E-2</v>
      </c>
      <c r="K72">
        <v>3.5236297593308298E-2</v>
      </c>
    </row>
    <row r="73" spans="3:11" x14ac:dyDescent="0.3">
      <c r="C73" t="s">
        <v>4</v>
      </c>
      <c r="D73" s="11">
        <v>2019</v>
      </c>
      <c r="E73" s="11" t="s">
        <v>4</v>
      </c>
      <c r="F73" s="11" t="s">
        <v>17</v>
      </c>
      <c r="G73" s="11">
        <v>0</v>
      </c>
      <c r="H73" s="11">
        <v>1.4722751454361938E-3</v>
      </c>
      <c r="I73" s="11">
        <v>2.2084127181542907E-3</v>
      </c>
      <c r="J73" s="11">
        <v>2.9445502908723876E-3</v>
      </c>
      <c r="K73" s="11">
        <v>3.6806878635904845E-3</v>
      </c>
    </row>
    <row r="74" spans="3:11" x14ac:dyDescent="0.3">
      <c r="D74" s="11">
        <v>2019</v>
      </c>
      <c r="E74" s="11" t="s">
        <v>4</v>
      </c>
      <c r="F74" s="11" t="s">
        <v>18</v>
      </c>
      <c r="G74" s="11">
        <v>1.4722751454361938E-3</v>
      </c>
      <c r="H74" s="11">
        <v>2.9445502908723876E-3</v>
      </c>
      <c r="I74" s="11">
        <v>4.4168254363085814E-3</v>
      </c>
      <c r="J74" s="11">
        <v>5.8891005817447752E-3</v>
      </c>
      <c r="K74" s="11">
        <v>7.3613757271809689E-3</v>
      </c>
    </row>
    <row r="75" spans="3:11" x14ac:dyDescent="0.3">
      <c r="D75" s="11">
        <v>2019</v>
      </c>
      <c r="E75" s="11" t="s">
        <v>4</v>
      </c>
      <c r="F75" s="11" t="s">
        <v>19</v>
      </c>
      <c r="G75" s="11">
        <v>2.9445502908723876E-3</v>
      </c>
      <c r="H75" s="11">
        <v>5.8891005817447752E-3</v>
      </c>
      <c r="I75" s="11">
        <v>8.8336508726171627E-3</v>
      </c>
      <c r="J75" s="11">
        <v>1.177820116348955E-2</v>
      </c>
      <c r="K75" s="11">
        <v>1.4722751454361938E-2</v>
      </c>
    </row>
    <row r="76" spans="3:11" x14ac:dyDescent="0.3">
      <c r="D76" s="11">
        <v>2019</v>
      </c>
      <c r="E76" s="11" t="s">
        <v>4</v>
      </c>
      <c r="F76" s="11" t="s">
        <v>20</v>
      </c>
      <c r="G76" s="11">
        <v>4.4168254363085814E-3</v>
      </c>
      <c r="H76" s="11">
        <v>8.8336508726171627E-3</v>
      </c>
      <c r="I76" s="11">
        <v>1.3250476308925745E-2</v>
      </c>
      <c r="J76" s="11">
        <v>1.7667301745234325E-2</v>
      </c>
      <c r="K76" s="11">
        <v>2.2084127181542908E-2</v>
      </c>
    </row>
    <row r="77" spans="3:11" x14ac:dyDescent="0.3">
      <c r="D77" s="11">
        <v>2019</v>
      </c>
      <c r="E77" s="11" t="s">
        <v>4</v>
      </c>
      <c r="F77" s="11" t="s">
        <v>21</v>
      </c>
      <c r="G77" s="11">
        <v>5.8891005817447752E-3</v>
      </c>
      <c r="H77" s="11">
        <v>1.177820116348955E-2</v>
      </c>
      <c r="I77" s="11">
        <v>1.7667301745234325E-2</v>
      </c>
      <c r="J77" s="11">
        <v>2.3556402326979101E-2</v>
      </c>
      <c r="K77" s="11">
        <v>2.9445502908723876E-2</v>
      </c>
    </row>
    <row r="78" spans="3:11" x14ac:dyDescent="0.3">
      <c r="C78" t="s">
        <v>5</v>
      </c>
      <c r="D78" s="12">
        <v>2020</v>
      </c>
      <c r="E78" s="12" t="s">
        <v>5</v>
      </c>
      <c r="F78" t="s">
        <v>17</v>
      </c>
      <c r="G78">
        <v>0</v>
      </c>
      <c r="H78">
        <v>1.9814107354166033E-3</v>
      </c>
      <c r="I78">
        <v>2.9721161031249052E-3</v>
      </c>
      <c r="J78">
        <v>3.9628214708332067E-3</v>
      </c>
      <c r="K78">
        <v>4.9535268385415086E-3</v>
      </c>
    </row>
    <row r="79" spans="3:11" x14ac:dyDescent="0.3">
      <c r="D79" s="12">
        <v>2020</v>
      </c>
      <c r="E79" s="12" t="s">
        <v>5</v>
      </c>
      <c r="F79" t="s">
        <v>18</v>
      </c>
      <c r="G79">
        <v>1.9814107354166033E-3</v>
      </c>
      <c r="H79">
        <v>3.9628214708332067E-3</v>
      </c>
      <c r="I79">
        <v>5.9442322062498104E-3</v>
      </c>
      <c r="J79">
        <v>7.9256429416664134E-3</v>
      </c>
      <c r="K79">
        <v>9.9070536770830171E-3</v>
      </c>
    </row>
    <row r="80" spans="3:11" x14ac:dyDescent="0.3">
      <c r="D80" s="12">
        <v>2020</v>
      </c>
      <c r="E80" s="12" t="s">
        <v>5</v>
      </c>
      <c r="F80" t="s">
        <v>19</v>
      </c>
      <c r="G80">
        <v>3.9628214708332067E-3</v>
      </c>
      <c r="H80">
        <v>7.9256429416664134E-3</v>
      </c>
      <c r="I80">
        <v>1.1888464412499621E-2</v>
      </c>
      <c r="J80">
        <v>1.5851285883332827E-2</v>
      </c>
      <c r="K80">
        <v>1.9814107354166034E-2</v>
      </c>
    </row>
    <row r="81" spans="3:11" x14ac:dyDescent="0.3">
      <c r="D81" s="12">
        <v>2020</v>
      </c>
      <c r="E81" s="12" t="s">
        <v>5</v>
      </c>
      <c r="F81" t="s">
        <v>20</v>
      </c>
      <c r="G81">
        <v>5.9442322062498104E-3</v>
      </c>
      <c r="H81">
        <v>1.1888464412499621E-2</v>
      </c>
      <c r="I81">
        <v>1.7832696618749432E-2</v>
      </c>
      <c r="J81">
        <v>2.3776928824999242E-2</v>
      </c>
      <c r="K81">
        <v>2.9721161031249051E-2</v>
      </c>
    </row>
    <row r="82" spans="3:11" x14ac:dyDescent="0.3">
      <c r="D82" s="12">
        <v>2020</v>
      </c>
      <c r="E82" s="12" t="s">
        <v>5</v>
      </c>
      <c r="F82" t="s">
        <v>21</v>
      </c>
      <c r="G82">
        <v>7.9256429416664134E-3</v>
      </c>
      <c r="H82">
        <v>1.5851285883332827E-2</v>
      </c>
      <c r="I82">
        <v>2.3776928824999242E-2</v>
      </c>
      <c r="J82">
        <v>3.1702571766665653E-2</v>
      </c>
      <c r="K82">
        <v>3.9628214708332068E-2</v>
      </c>
    </row>
    <row r="83" spans="3:11" x14ac:dyDescent="0.3">
      <c r="C83" s="12" t="s">
        <v>33</v>
      </c>
      <c r="D83" s="11">
        <v>2020</v>
      </c>
      <c r="E83" s="11" t="s">
        <v>33</v>
      </c>
      <c r="F83" s="11" t="s">
        <v>17</v>
      </c>
      <c r="G83" s="11">
        <v>0</v>
      </c>
      <c r="H83" s="11">
        <v>1.8821756390060681E-3</v>
      </c>
      <c r="I83" s="11">
        <v>2.8232634585091021E-3</v>
      </c>
      <c r="J83" s="11">
        <v>3.7643512780121363E-3</v>
      </c>
      <c r="K83" s="11">
        <v>4.70543909751517E-3</v>
      </c>
    </row>
    <row r="84" spans="3:11" x14ac:dyDescent="0.3">
      <c r="D84" s="11">
        <v>2020</v>
      </c>
      <c r="E84" s="11" t="s">
        <v>33</v>
      </c>
      <c r="F84" s="11" t="s">
        <v>18</v>
      </c>
      <c r="G84" s="11">
        <v>1.8821756390060681E-3</v>
      </c>
      <c r="H84" s="11">
        <v>3.7643512780121363E-3</v>
      </c>
      <c r="I84" s="11">
        <v>5.6465269170182042E-3</v>
      </c>
      <c r="J84" s="11">
        <v>7.5287025560242726E-3</v>
      </c>
      <c r="K84" s="11">
        <v>9.4108781950303401E-3</v>
      </c>
    </row>
    <row r="85" spans="3:11" x14ac:dyDescent="0.3">
      <c r="D85" s="11">
        <v>2020</v>
      </c>
      <c r="E85" s="11" t="s">
        <v>33</v>
      </c>
      <c r="F85" s="11" t="s">
        <v>19</v>
      </c>
      <c r="G85" s="11">
        <v>3.7643512780121363E-3</v>
      </c>
      <c r="H85" s="11">
        <v>7.5287025560242726E-3</v>
      </c>
      <c r="I85" s="11">
        <v>1.1293053834036408E-2</v>
      </c>
      <c r="J85" s="11">
        <v>1.5057405112048545E-2</v>
      </c>
      <c r="K85" s="11">
        <v>1.882175639006068E-2</v>
      </c>
    </row>
    <row r="86" spans="3:11" x14ac:dyDescent="0.3">
      <c r="D86" s="11">
        <v>2020</v>
      </c>
      <c r="E86" s="11" t="s">
        <v>33</v>
      </c>
      <c r="F86" s="11" t="s">
        <v>20</v>
      </c>
      <c r="G86" s="11">
        <v>5.6465269170182042E-3</v>
      </c>
      <c r="H86" s="11">
        <v>1.1293053834036408E-2</v>
      </c>
      <c r="I86" s="11">
        <v>1.6939580751054614E-2</v>
      </c>
      <c r="J86" s="11">
        <v>2.2586107668072817E-2</v>
      </c>
      <c r="K86" s="11">
        <v>2.823263458509102E-2</v>
      </c>
    </row>
    <row r="87" spans="3:11" x14ac:dyDescent="0.3">
      <c r="D87" s="11">
        <v>2020</v>
      </c>
      <c r="E87" s="11" t="s">
        <v>33</v>
      </c>
      <c r="F87" s="11" t="s">
        <v>21</v>
      </c>
      <c r="G87" s="11">
        <v>7.5287025560242726E-3</v>
      </c>
      <c r="H87" s="11">
        <v>1.5057405112048545E-2</v>
      </c>
      <c r="I87" s="11">
        <v>2.2586107668072817E-2</v>
      </c>
      <c r="J87" s="11">
        <v>3.011481022409709E-2</v>
      </c>
      <c r="K87" s="11">
        <v>3.764351278012136E-2</v>
      </c>
    </row>
    <row r="88" spans="3:11" x14ac:dyDescent="0.3">
      <c r="C88" t="s">
        <v>7</v>
      </c>
      <c r="D88" s="12">
        <v>2020</v>
      </c>
      <c r="E88" s="12" t="s">
        <v>7</v>
      </c>
      <c r="F88" t="s">
        <v>93</v>
      </c>
      <c r="G88">
        <v>0</v>
      </c>
      <c r="H88">
        <v>1.9372969696905516E-3</v>
      </c>
      <c r="I88">
        <v>2.9059454545358274E-3</v>
      </c>
      <c r="J88">
        <v>3.8745939393811032E-3</v>
      </c>
      <c r="K88">
        <v>4.8432424242263791E-3</v>
      </c>
    </row>
    <row r="89" spans="3:11" x14ac:dyDescent="0.3">
      <c r="D89" s="12">
        <v>2020</v>
      </c>
      <c r="E89" s="12" t="s">
        <v>7</v>
      </c>
      <c r="F89" t="s">
        <v>94</v>
      </c>
      <c r="G89">
        <v>1.9372969696905516E-3</v>
      </c>
      <c r="H89">
        <v>3.8745939393811032E-3</v>
      </c>
      <c r="I89">
        <v>5.8118909090716549E-3</v>
      </c>
      <c r="J89">
        <v>7.7491878787622065E-3</v>
      </c>
      <c r="K89">
        <v>9.6864848484527581E-3</v>
      </c>
    </row>
    <row r="90" spans="3:11" x14ac:dyDescent="0.3">
      <c r="D90" s="12">
        <v>2020</v>
      </c>
      <c r="E90" s="12" t="s">
        <v>7</v>
      </c>
      <c r="F90" t="s">
        <v>95</v>
      </c>
      <c r="G90">
        <v>3.8745939393811032E-3</v>
      </c>
      <c r="H90">
        <v>7.7491878787622065E-3</v>
      </c>
      <c r="I90">
        <v>1.162378181814331E-2</v>
      </c>
      <c r="J90">
        <v>1.5498375757524413E-2</v>
      </c>
      <c r="K90">
        <v>1.9372969696905516E-2</v>
      </c>
    </row>
    <row r="91" spans="3:11" x14ac:dyDescent="0.3">
      <c r="D91" s="12">
        <v>2020</v>
      </c>
      <c r="E91" s="12" t="s">
        <v>7</v>
      </c>
      <c r="F91" t="s">
        <v>96</v>
      </c>
      <c r="G91">
        <v>5.8118909090716549E-3</v>
      </c>
      <c r="H91">
        <v>1.162378181814331E-2</v>
      </c>
      <c r="I91">
        <v>1.7435672727214965E-2</v>
      </c>
      <c r="J91">
        <v>2.3247563636286619E-2</v>
      </c>
      <c r="K91">
        <v>2.9059454545358274E-2</v>
      </c>
    </row>
    <row r="92" spans="3:11" x14ac:dyDescent="0.3">
      <c r="D92" s="12">
        <v>2020</v>
      </c>
      <c r="E92" s="12" t="s">
        <v>7</v>
      </c>
      <c r="F92" t="s">
        <v>97</v>
      </c>
      <c r="G92">
        <v>7.7491878787622065E-3</v>
      </c>
      <c r="H92">
        <v>1.5498375757524413E-2</v>
      </c>
      <c r="I92">
        <v>2.3247563636286619E-2</v>
      </c>
      <c r="J92">
        <v>3.0996751515048826E-2</v>
      </c>
      <c r="K92">
        <v>3.8745939393811032E-2</v>
      </c>
    </row>
    <row r="93" spans="3:11" x14ac:dyDescent="0.3">
      <c r="C93" t="s">
        <v>8</v>
      </c>
      <c r="D93" s="11">
        <v>2020</v>
      </c>
      <c r="E93" s="11" t="s">
        <v>32</v>
      </c>
      <c r="F93" s="11" t="s">
        <v>93</v>
      </c>
      <c r="G93" s="11">
        <v>0</v>
      </c>
      <c r="H93" s="11">
        <v>1.7349677964678548E-3</v>
      </c>
      <c r="I93" s="11">
        <v>2.6024516947017818E-3</v>
      </c>
      <c r="J93" s="11">
        <v>3.4699355929357096E-3</v>
      </c>
      <c r="K93" s="11">
        <v>4.3374194911696366E-3</v>
      </c>
    </row>
    <row r="94" spans="3:11" x14ac:dyDescent="0.3">
      <c r="D94" s="11">
        <v>2020</v>
      </c>
      <c r="E94" s="11" t="s">
        <v>32</v>
      </c>
      <c r="F94" s="11" t="s">
        <v>94</v>
      </c>
      <c r="G94" s="11">
        <v>1.7349677964678548E-3</v>
      </c>
      <c r="H94" s="11">
        <v>3.4699355929357096E-3</v>
      </c>
      <c r="I94" s="11">
        <v>5.2049033894035635E-3</v>
      </c>
      <c r="J94" s="11">
        <v>6.9398711858714192E-3</v>
      </c>
      <c r="K94" s="11">
        <v>8.6748389823392731E-3</v>
      </c>
    </row>
    <row r="95" spans="3:11" x14ac:dyDescent="0.3">
      <c r="D95" s="11">
        <v>2020</v>
      </c>
      <c r="E95" s="11" t="s">
        <v>32</v>
      </c>
      <c r="F95" s="11" t="s">
        <v>95</v>
      </c>
      <c r="G95" s="11">
        <v>3.4699355929357096E-3</v>
      </c>
      <c r="H95" s="11">
        <v>6.9398711858714192E-3</v>
      </c>
      <c r="I95" s="11">
        <v>1.0409806778807127E-2</v>
      </c>
      <c r="J95" s="11">
        <v>1.3879742371742838E-2</v>
      </c>
      <c r="K95" s="11">
        <v>1.7349677964678546E-2</v>
      </c>
    </row>
    <row r="96" spans="3:11" x14ac:dyDescent="0.3">
      <c r="D96" s="11">
        <v>2020</v>
      </c>
      <c r="E96" s="11" t="s">
        <v>32</v>
      </c>
      <c r="F96" s="11" t="s">
        <v>96</v>
      </c>
      <c r="G96" s="11">
        <v>5.2049033894035635E-3</v>
      </c>
      <c r="H96" s="11">
        <v>1.0409806778807127E-2</v>
      </c>
      <c r="I96" s="11">
        <v>1.5614710168210692E-2</v>
      </c>
      <c r="J96" s="11">
        <v>2.0819613557614254E-2</v>
      </c>
      <c r="K96" s="11">
        <v>2.6024516947017819E-2</v>
      </c>
    </row>
    <row r="97" spans="3:11" x14ac:dyDescent="0.3">
      <c r="D97" s="11">
        <v>2020</v>
      </c>
      <c r="E97" s="11" t="s">
        <v>32</v>
      </c>
      <c r="F97" s="11" t="s">
        <v>97</v>
      </c>
      <c r="G97" s="11">
        <v>6.9398711858714192E-3</v>
      </c>
      <c r="H97" s="11">
        <v>1.3879742371742838E-2</v>
      </c>
      <c r="I97" s="11">
        <v>2.0819613557614254E-2</v>
      </c>
      <c r="J97" s="11">
        <v>2.7759484743485677E-2</v>
      </c>
      <c r="K97" s="11">
        <v>3.4699355929357092E-2</v>
      </c>
    </row>
    <row r="98" spans="3:11" x14ac:dyDescent="0.3">
      <c r="C98" t="s">
        <v>9</v>
      </c>
      <c r="D98" s="12">
        <v>2020</v>
      </c>
      <c r="E98" s="12" t="s">
        <v>9</v>
      </c>
      <c r="F98" t="s">
        <v>93</v>
      </c>
      <c r="G98">
        <v>0</v>
      </c>
      <c r="H98">
        <v>0</v>
      </c>
      <c r="I98">
        <v>0</v>
      </c>
      <c r="J98">
        <v>0</v>
      </c>
      <c r="K98">
        <v>0</v>
      </c>
    </row>
    <row r="99" spans="3:11" x14ac:dyDescent="0.3">
      <c r="D99" s="12">
        <v>2020</v>
      </c>
      <c r="E99" s="12" t="s">
        <v>9</v>
      </c>
      <c r="F99" t="s">
        <v>94</v>
      </c>
      <c r="G99">
        <v>0</v>
      </c>
      <c r="H99">
        <v>0</v>
      </c>
      <c r="I99">
        <v>0</v>
      </c>
      <c r="J99">
        <v>0</v>
      </c>
      <c r="K99">
        <v>0</v>
      </c>
    </row>
    <row r="100" spans="3:11" x14ac:dyDescent="0.3">
      <c r="D100" s="12">
        <v>2020</v>
      </c>
      <c r="E100" s="12" t="s">
        <v>9</v>
      </c>
      <c r="F100" t="s">
        <v>95</v>
      </c>
      <c r="G100">
        <v>0</v>
      </c>
      <c r="H100">
        <v>0</v>
      </c>
      <c r="I100">
        <v>0</v>
      </c>
      <c r="J100">
        <v>0</v>
      </c>
      <c r="K100">
        <v>0</v>
      </c>
    </row>
    <row r="101" spans="3:11" x14ac:dyDescent="0.3">
      <c r="D101" s="12">
        <v>2020</v>
      </c>
      <c r="E101" s="12" t="s">
        <v>9</v>
      </c>
      <c r="F101" t="s">
        <v>96</v>
      </c>
      <c r="G101">
        <v>0</v>
      </c>
      <c r="H101">
        <v>0</v>
      </c>
      <c r="I101">
        <v>0</v>
      </c>
      <c r="J101">
        <v>0</v>
      </c>
      <c r="K101">
        <v>0</v>
      </c>
    </row>
    <row r="102" spans="3:11" x14ac:dyDescent="0.3">
      <c r="D102" s="12">
        <v>2020</v>
      </c>
      <c r="E102" s="12" t="s">
        <v>9</v>
      </c>
      <c r="F102" t="s">
        <v>97</v>
      </c>
      <c r="G102">
        <v>0</v>
      </c>
      <c r="H102">
        <v>0</v>
      </c>
      <c r="I102">
        <v>0</v>
      </c>
      <c r="J102">
        <v>0</v>
      </c>
      <c r="K102">
        <v>0</v>
      </c>
    </row>
    <row r="103" spans="3:11" x14ac:dyDescent="0.3">
      <c r="C103" t="s">
        <v>10</v>
      </c>
      <c r="D103" s="11">
        <v>2020</v>
      </c>
      <c r="E103" s="11" t="s">
        <v>10</v>
      </c>
      <c r="F103" s="11" t="s">
        <v>93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</row>
    <row r="104" spans="3:11" x14ac:dyDescent="0.3">
      <c r="D104" s="11">
        <v>2020</v>
      </c>
      <c r="E104" s="11" t="s">
        <v>10</v>
      </c>
      <c r="F104" s="11" t="s">
        <v>94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</row>
    <row r="105" spans="3:11" x14ac:dyDescent="0.3">
      <c r="D105" s="11">
        <v>2020</v>
      </c>
      <c r="E105" s="11" t="s">
        <v>10</v>
      </c>
      <c r="F105" s="11" t="s">
        <v>95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</row>
    <row r="106" spans="3:11" x14ac:dyDescent="0.3">
      <c r="D106" s="11">
        <v>2020</v>
      </c>
      <c r="E106" s="11" t="s">
        <v>10</v>
      </c>
      <c r="F106" s="11" t="s">
        <v>96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</row>
    <row r="107" spans="3:11" x14ac:dyDescent="0.3">
      <c r="D107" s="11">
        <v>2020</v>
      </c>
      <c r="E107" s="11" t="s">
        <v>10</v>
      </c>
      <c r="F107" s="11" t="s">
        <v>97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</row>
    <row r="108" spans="3:11" x14ac:dyDescent="0.3">
      <c r="C108" t="s">
        <v>11</v>
      </c>
      <c r="D108" s="12">
        <v>2020</v>
      </c>
      <c r="E108" s="12" t="s">
        <v>11</v>
      </c>
      <c r="F108" t="s">
        <v>93</v>
      </c>
      <c r="G108">
        <v>0</v>
      </c>
      <c r="H108">
        <v>0</v>
      </c>
      <c r="I108">
        <v>0</v>
      </c>
      <c r="J108">
        <v>0</v>
      </c>
      <c r="K108">
        <v>0</v>
      </c>
    </row>
    <row r="109" spans="3:11" x14ac:dyDescent="0.3">
      <c r="D109" s="12">
        <v>2020</v>
      </c>
      <c r="E109" s="12" t="s">
        <v>11</v>
      </c>
      <c r="F109" t="s">
        <v>94</v>
      </c>
      <c r="G109">
        <v>0</v>
      </c>
      <c r="H109">
        <v>0</v>
      </c>
      <c r="I109">
        <v>0</v>
      </c>
      <c r="J109">
        <v>0</v>
      </c>
      <c r="K109">
        <v>0</v>
      </c>
    </row>
    <row r="110" spans="3:11" x14ac:dyDescent="0.3">
      <c r="D110" s="12">
        <v>2020</v>
      </c>
      <c r="E110" s="12" t="s">
        <v>11</v>
      </c>
      <c r="F110" t="s">
        <v>95</v>
      </c>
      <c r="G110">
        <v>0</v>
      </c>
      <c r="H110">
        <v>0</v>
      </c>
      <c r="I110">
        <v>0</v>
      </c>
      <c r="J110">
        <v>0</v>
      </c>
      <c r="K110">
        <v>0</v>
      </c>
    </row>
    <row r="111" spans="3:11" x14ac:dyDescent="0.3">
      <c r="D111" s="12">
        <v>2020</v>
      </c>
      <c r="E111" s="12" t="s">
        <v>11</v>
      </c>
      <c r="F111" t="s">
        <v>96</v>
      </c>
      <c r="G111">
        <v>0</v>
      </c>
      <c r="H111">
        <v>0</v>
      </c>
      <c r="I111">
        <v>0</v>
      </c>
      <c r="J111">
        <v>0</v>
      </c>
      <c r="K111">
        <v>0</v>
      </c>
    </row>
    <row r="112" spans="3:11" x14ac:dyDescent="0.3">
      <c r="D112" s="12">
        <v>2020</v>
      </c>
      <c r="E112" s="12" t="s">
        <v>11</v>
      </c>
      <c r="F112" t="s">
        <v>97</v>
      </c>
      <c r="G112">
        <v>0</v>
      </c>
      <c r="H112">
        <v>0</v>
      </c>
      <c r="I112">
        <v>0</v>
      </c>
      <c r="J112">
        <v>0</v>
      </c>
      <c r="K112">
        <v>0</v>
      </c>
    </row>
    <row r="113" spans="3:11" x14ac:dyDescent="0.3">
      <c r="C113" t="s">
        <v>12</v>
      </c>
      <c r="D113" s="11">
        <v>2020</v>
      </c>
      <c r="E113" s="11" t="s">
        <v>31</v>
      </c>
      <c r="F113" s="11" t="s">
        <v>93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</row>
    <row r="114" spans="3:11" x14ac:dyDescent="0.3">
      <c r="D114" s="11">
        <v>2020</v>
      </c>
      <c r="E114" s="11" t="s">
        <v>31</v>
      </c>
      <c r="F114" s="11" t="s">
        <v>94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</row>
    <row r="115" spans="3:11" x14ac:dyDescent="0.3">
      <c r="D115" s="11">
        <v>2020</v>
      </c>
      <c r="E115" s="11" t="s">
        <v>31</v>
      </c>
      <c r="F115" s="11" t="s">
        <v>95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</row>
    <row r="116" spans="3:11" x14ac:dyDescent="0.3">
      <c r="D116" s="11">
        <v>2020</v>
      </c>
      <c r="E116" s="11" t="s">
        <v>31</v>
      </c>
      <c r="F116" s="11" t="s">
        <v>96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</row>
    <row r="117" spans="3:11" x14ac:dyDescent="0.3">
      <c r="D117" s="11">
        <v>2020</v>
      </c>
      <c r="E117" s="11" t="s">
        <v>31</v>
      </c>
      <c r="F117" s="11" t="s">
        <v>97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</row>
    <row r="118" spans="3:11" x14ac:dyDescent="0.3">
      <c r="C118" t="s">
        <v>13</v>
      </c>
      <c r="D118" s="12">
        <v>2020</v>
      </c>
      <c r="E118" s="12" t="s">
        <v>30</v>
      </c>
      <c r="F118" t="s">
        <v>93</v>
      </c>
      <c r="G118">
        <v>0</v>
      </c>
      <c r="H118">
        <v>0</v>
      </c>
      <c r="I118">
        <v>0</v>
      </c>
      <c r="J118">
        <v>0</v>
      </c>
      <c r="K118">
        <v>0</v>
      </c>
    </row>
    <row r="119" spans="3:11" x14ac:dyDescent="0.3">
      <c r="D119" s="12">
        <v>2020</v>
      </c>
      <c r="E119" s="12" t="s">
        <v>30</v>
      </c>
      <c r="F119" t="s">
        <v>94</v>
      </c>
      <c r="G119">
        <v>0</v>
      </c>
      <c r="H119">
        <v>0</v>
      </c>
      <c r="I119">
        <v>0</v>
      </c>
      <c r="J119">
        <v>0</v>
      </c>
      <c r="K119">
        <v>0</v>
      </c>
    </row>
    <row r="120" spans="3:11" x14ac:dyDescent="0.3">
      <c r="D120" s="12">
        <v>2020</v>
      </c>
      <c r="E120" s="12" t="s">
        <v>30</v>
      </c>
      <c r="F120" t="s">
        <v>95</v>
      </c>
      <c r="G120">
        <v>0</v>
      </c>
      <c r="H120">
        <v>0</v>
      </c>
      <c r="I120">
        <v>0</v>
      </c>
      <c r="J120">
        <v>0</v>
      </c>
      <c r="K120">
        <v>0</v>
      </c>
    </row>
    <row r="121" spans="3:11" x14ac:dyDescent="0.3">
      <c r="D121" s="12">
        <v>2020</v>
      </c>
      <c r="E121" s="12" t="s">
        <v>30</v>
      </c>
      <c r="F121" t="s">
        <v>96</v>
      </c>
      <c r="G121">
        <v>0</v>
      </c>
      <c r="H121">
        <v>0</v>
      </c>
      <c r="I121">
        <v>0</v>
      </c>
      <c r="J121">
        <v>0</v>
      </c>
      <c r="K121">
        <v>0</v>
      </c>
    </row>
    <row r="122" spans="3:11" x14ac:dyDescent="0.3">
      <c r="D122" s="12">
        <v>2020</v>
      </c>
      <c r="E122" s="12" t="s">
        <v>30</v>
      </c>
      <c r="F122" t="s">
        <v>97</v>
      </c>
      <c r="G122">
        <v>0</v>
      </c>
      <c r="H122">
        <v>0</v>
      </c>
      <c r="I122">
        <v>0</v>
      </c>
      <c r="J122">
        <v>0</v>
      </c>
      <c r="K122">
        <v>0</v>
      </c>
    </row>
    <row r="123" spans="3:11" x14ac:dyDescent="0.3">
      <c r="C123" t="s">
        <v>2</v>
      </c>
      <c r="D123" s="11">
        <v>2020</v>
      </c>
      <c r="E123" s="11" t="s">
        <v>2</v>
      </c>
      <c r="F123" s="11" t="s">
        <v>93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</row>
    <row r="124" spans="3:11" x14ac:dyDescent="0.3">
      <c r="D124" s="11">
        <v>2020</v>
      </c>
      <c r="E124" s="11" t="s">
        <v>2</v>
      </c>
      <c r="F124" s="11" t="s">
        <v>94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</row>
    <row r="125" spans="3:11" x14ac:dyDescent="0.3">
      <c r="D125" s="11">
        <v>2020</v>
      </c>
      <c r="E125" s="11" t="s">
        <v>2</v>
      </c>
      <c r="F125" s="11" t="s">
        <v>95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</row>
    <row r="126" spans="3:11" x14ac:dyDescent="0.3">
      <c r="D126" s="11">
        <v>2020</v>
      </c>
      <c r="E126" s="11" t="s">
        <v>2</v>
      </c>
      <c r="F126" s="11" t="s">
        <v>96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</row>
    <row r="127" spans="3:11" x14ac:dyDescent="0.3">
      <c r="D127" s="11">
        <v>2020</v>
      </c>
      <c r="E127" s="11" t="s">
        <v>2</v>
      </c>
      <c r="F127" s="11" t="s">
        <v>97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</row>
    <row r="128" spans="3:11" x14ac:dyDescent="0.3">
      <c r="C128" t="s">
        <v>3</v>
      </c>
      <c r="D128" s="12">
        <v>2020</v>
      </c>
      <c r="E128" t="s">
        <v>3</v>
      </c>
      <c r="F128" t="s">
        <v>93</v>
      </c>
      <c r="G128">
        <v>0</v>
      </c>
      <c r="H128">
        <v>0</v>
      </c>
      <c r="I128">
        <v>0</v>
      </c>
      <c r="J128">
        <v>0</v>
      </c>
      <c r="K128">
        <v>0</v>
      </c>
    </row>
    <row r="129" spans="3:11" x14ac:dyDescent="0.3">
      <c r="D129" s="12">
        <v>2020</v>
      </c>
      <c r="E129" t="s">
        <v>3</v>
      </c>
      <c r="F129" t="s">
        <v>94</v>
      </c>
      <c r="G129">
        <v>0</v>
      </c>
      <c r="H129">
        <v>0</v>
      </c>
      <c r="I129">
        <v>0</v>
      </c>
      <c r="J129">
        <v>0</v>
      </c>
      <c r="K129">
        <v>0</v>
      </c>
    </row>
    <row r="130" spans="3:11" x14ac:dyDescent="0.3">
      <c r="D130" s="12">
        <v>2020</v>
      </c>
      <c r="E130" t="s">
        <v>3</v>
      </c>
      <c r="F130" t="s">
        <v>95</v>
      </c>
      <c r="G130">
        <v>0</v>
      </c>
      <c r="H130">
        <v>0</v>
      </c>
      <c r="I130">
        <v>0</v>
      </c>
      <c r="J130">
        <v>0</v>
      </c>
      <c r="K130">
        <v>0</v>
      </c>
    </row>
    <row r="131" spans="3:11" x14ac:dyDescent="0.3">
      <c r="D131" s="12">
        <v>2020</v>
      </c>
      <c r="E131" t="s">
        <v>3</v>
      </c>
      <c r="F131" t="s">
        <v>96</v>
      </c>
      <c r="G131">
        <v>0</v>
      </c>
      <c r="H131">
        <v>0</v>
      </c>
      <c r="I131">
        <v>0</v>
      </c>
      <c r="J131">
        <v>0</v>
      </c>
      <c r="K131">
        <v>0</v>
      </c>
    </row>
    <row r="132" spans="3:11" x14ac:dyDescent="0.3">
      <c r="D132" s="12">
        <v>2020</v>
      </c>
      <c r="E132" t="s">
        <v>3</v>
      </c>
      <c r="F132" t="s">
        <v>97</v>
      </c>
      <c r="G132">
        <v>0</v>
      </c>
      <c r="H132">
        <v>0</v>
      </c>
      <c r="I132">
        <v>0</v>
      </c>
      <c r="J132">
        <v>0</v>
      </c>
      <c r="K132">
        <v>0</v>
      </c>
    </row>
    <row r="133" spans="3:11" x14ac:dyDescent="0.3">
      <c r="C133" t="s">
        <v>4</v>
      </c>
      <c r="D133" s="11">
        <v>2020</v>
      </c>
      <c r="E133" t="s">
        <v>4</v>
      </c>
      <c r="F133" s="11" t="s">
        <v>93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</row>
    <row r="134" spans="3:11" x14ac:dyDescent="0.3">
      <c r="D134" s="11">
        <v>2020</v>
      </c>
      <c r="E134" t="s">
        <v>4</v>
      </c>
      <c r="F134" s="11" t="s">
        <v>94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</row>
    <row r="135" spans="3:11" x14ac:dyDescent="0.3">
      <c r="D135" s="11">
        <v>2020</v>
      </c>
      <c r="E135" t="s">
        <v>4</v>
      </c>
      <c r="F135" s="11" t="s">
        <v>95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</row>
    <row r="136" spans="3:11" x14ac:dyDescent="0.3">
      <c r="D136" s="11">
        <v>2020</v>
      </c>
      <c r="E136" t="s">
        <v>4</v>
      </c>
      <c r="F136" s="11" t="s">
        <v>96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</row>
    <row r="137" spans="3:11" x14ac:dyDescent="0.3">
      <c r="D137" s="11">
        <v>2020</v>
      </c>
      <c r="E137" t="s">
        <v>4</v>
      </c>
      <c r="F137" s="11" t="s">
        <v>97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138"/>
  <sheetViews>
    <sheetView topLeftCell="A117" workbookViewId="0">
      <selection activeCell="D140" sqref="D140"/>
    </sheetView>
  </sheetViews>
  <sheetFormatPr baseColWidth="10" defaultRowHeight="14.4" x14ac:dyDescent="0.3"/>
  <cols>
    <col min="8" max="8" width="28.88671875" customWidth="1"/>
  </cols>
  <sheetData>
    <row r="3" spans="4:13" x14ac:dyDescent="0.3">
      <c r="F3" t="s">
        <v>28</v>
      </c>
      <c r="G3" t="s">
        <v>29</v>
      </c>
      <c r="H3" t="s">
        <v>15</v>
      </c>
      <c r="I3" t="s">
        <v>22</v>
      </c>
      <c r="J3" t="s">
        <v>24</v>
      </c>
      <c r="K3" t="s">
        <v>25</v>
      </c>
      <c r="L3" t="s">
        <v>26</v>
      </c>
      <c r="M3" t="s">
        <v>27</v>
      </c>
    </row>
    <row r="4" spans="4:13" x14ac:dyDescent="0.3">
      <c r="D4" t="s">
        <v>0</v>
      </c>
      <c r="E4" t="s">
        <v>2</v>
      </c>
      <c r="F4">
        <v>2018</v>
      </c>
      <c r="G4" t="s">
        <v>2</v>
      </c>
      <c r="H4" t="s">
        <v>17</v>
      </c>
      <c r="I4" s="13">
        <v>0</v>
      </c>
      <c r="J4" s="13">
        <v>1.754434867025136E-3</v>
      </c>
      <c r="K4" s="13">
        <v>2.6316523005377036E-3</v>
      </c>
      <c r="L4" s="13">
        <v>3.5088697340502719E-3</v>
      </c>
      <c r="M4" s="13">
        <v>4.3860871675628398E-3</v>
      </c>
    </row>
    <row r="5" spans="4:13" x14ac:dyDescent="0.3">
      <c r="F5">
        <v>2018</v>
      </c>
      <c r="G5" t="s">
        <v>2</v>
      </c>
      <c r="H5" t="s">
        <v>18</v>
      </c>
      <c r="I5" s="13">
        <v>1.754434867025136E-3</v>
      </c>
      <c r="J5" s="13">
        <v>3.5088697340502719E-3</v>
      </c>
      <c r="K5" s="13">
        <v>5.2633046010754072E-3</v>
      </c>
      <c r="L5" s="13">
        <v>7.0177394681005438E-3</v>
      </c>
      <c r="M5" s="13">
        <v>8.7721743351256796E-3</v>
      </c>
    </row>
    <row r="6" spans="4:13" x14ac:dyDescent="0.3">
      <c r="F6">
        <v>2018</v>
      </c>
      <c r="G6" t="s">
        <v>2</v>
      </c>
      <c r="H6" t="s">
        <v>19</v>
      </c>
      <c r="I6" s="13">
        <v>3.5088697340502719E-3</v>
      </c>
      <c r="J6" s="13">
        <v>7.0177394681005438E-3</v>
      </c>
      <c r="K6" s="13">
        <v>1.0526609202150814E-2</v>
      </c>
      <c r="L6" s="13">
        <v>1.4035478936201088E-2</v>
      </c>
      <c r="M6" s="13">
        <v>1.7544348670251359E-2</v>
      </c>
    </row>
    <row r="7" spans="4:13" x14ac:dyDescent="0.3">
      <c r="F7">
        <v>2018</v>
      </c>
      <c r="G7" t="s">
        <v>2</v>
      </c>
      <c r="H7" t="s">
        <v>20</v>
      </c>
      <c r="I7" s="13">
        <v>5.2633046010754072E-3</v>
      </c>
      <c r="J7" s="13">
        <v>1.0526609202150814E-2</v>
      </c>
      <c r="K7" s="13">
        <v>1.5789913803226224E-2</v>
      </c>
      <c r="L7" s="13">
        <v>2.1053218404301629E-2</v>
      </c>
      <c r="M7" s="13">
        <v>2.6414577319091831E-2</v>
      </c>
    </row>
    <row r="8" spans="4:13" x14ac:dyDescent="0.3">
      <c r="F8">
        <v>2018</v>
      </c>
      <c r="G8" t="s">
        <v>2</v>
      </c>
      <c r="H8" t="s">
        <v>21</v>
      </c>
      <c r="I8" s="13">
        <v>7.0177394681005438E-3</v>
      </c>
      <c r="J8" s="13">
        <v>1.4035478936201088E-2</v>
      </c>
      <c r="K8" s="13">
        <v>2.1053218404301629E-2</v>
      </c>
      <c r="L8" s="13">
        <v>2.8070957872402175E-2</v>
      </c>
      <c r="M8" s="13">
        <v>3.5088697340502718E-2</v>
      </c>
    </row>
    <row r="9" spans="4:13" x14ac:dyDescent="0.3">
      <c r="E9" t="s">
        <v>3</v>
      </c>
      <c r="F9">
        <v>2018</v>
      </c>
      <c r="G9" t="s">
        <v>3</v>
      </c>
      <c r="H9" t="s">
        <v>17</v>
      </c>
      <c r="I9" s="13">
        <v>0</v>
      </c>
      <c r="J9" s="13">
        <v>1.5101705242935312E-3</v>
      </c>
      <c r="K9" s="13">
        <v>2.2652557864402969E-3</v>
      </c>
      <c r="L9" s="13">
        <v>3.0203410485870625E-3</v>
      </c>
      <c r="M9" s="13">
        <v>3.7754263107338281E-3</v>
      </c>
    </row>
    <row r="10" spans="4:13" x14ac:dyDescent="0.3">
      <c r="F10">
        <v>2018</v>
      </c>
      <c r="G10" t="s">
        <v>3</v>
      </c>
      <c r="H10" t="s">
        <v>18</v>
      </c>
      <c r="I10" s="13">
        <v>1.5101705242935312E-3</v>
      </c>
      <c r="J10" s="13">
        <v>3.0203410485870625E-3</v>
      </c>
      <c r="K10" s="13">
        <v>4.5305115728805937E-3</v>
      </c>
      <c r="L10" s="13">
        <v>6.040682097174125E-3</v>
      </c>
      <c r="M10" s="13">
        <v>7.5508526214676562E-3</v>
      </c>
    </row>
    <row r="11" spans="4:13" x14ac:dyDescent="0.3">
      <c r="F11">
        <v>2018</v>
      </c>
      <c r="G11" t="s">
        <v>3</v>
      </c>
      <c r="H11" t="s">
        <v>19</v>
      </c>
      <c r="I11" s="13">
        <v>3.0203410485870625E-3</v>
      </c>
      <c r="J11" s="13">
        <v>6.040682097174125E-3</v>
      </c>
      <c r="K11" s="13">
        <v>9.0610231457611875E-3</v>
      </c>
      <c r="L11" s="13">
        <v>1.208136419434825E-2</v>
      </c>
      <c r="M11" s="13">
        <v>1.5101705242935312E-2</v>
      </c>
    </row>
    <row r="12" spans="4:13" x14ac:dyDescent="0.3">
      <c r="F12">
        <v>2018</v>
      </c>
      <c r="G12" t="s">
        <v>3</v>
      </c>
      <c r="H12" t="s">
        <v>20</v>
      </c>
      <c r="I12" s="13">
        <v>4.5305115728805937E-3</v>
      </c>
      <c r="J12" s="13">
        <v>9.0610231457611875E-3</v>
      </c>
      <c r="K12" s="13">
        <v>1.3591534718641782E-2</v>
      </c>
      <c r="L12" s="13">
        <v>1.8122046291522375E-2</v>
      </c>
      <c r="M12" s="13">
        <v>2.3881329827081906E-2</v>
      </c>
    </row>
    <row r="13" spans="4:13" x14ac:dyDescent="0.3">
      <c r="F13">
        <v>2018</v>
      </c>
      <c r="G13" t="s">
        <v>3</v>
      </c>
      <c r="H13" t="s">
        <v>21</v>
      </c>
      <c r="I13" s="13">
        <v>6.040682097174125E-3</v>
      </c>
      <c r="J13" s="13">
        <v>1.208136419434825E-2</v>
      </c>
      <c r="K13" s="13">
        <v>1.8122046291522375E-2</v>
      </c>
      <c r="L13" s="13">
        <v>2.41627283886965E-2</v>
      </c>
      <c r="M13" s="13">
        <v>3.0203410485870625E-2</v>
      </c>
    </row>
    <row r="14" spans="4:13" x14ac:dyDescent="0.3">
      <c r="E14" t="s">
        <v>4</v>
      </c>
      <c r="F14">
        <v>2018</v>
      </c>
      <c r="G14" t="s">
        <v>4</v>
      </c>
      <c r="H14" t="s">
        <v>17</v>
      </c>
      <c r="I14" s="13">
        <v>0</v>
      </c>
      <c r="J14" s="13">
        <v>1.3857233757544861E-3</v>
      </c>
      <c r="K14" s="13">
        <v>2.0785850636317288E-3</v>
      </c>
      <c r="L14" s="13">
        <v>2.7714467515089721E-3</v>
      </c>
      <c r="M14" s="13">
        <v>3.4643084393862151E-3</v>
      </c>
    </row>
    <row r="15" spans="4:13" x14ac:dyDescent="0.3">
      <c r="F15">
        <v>2018</v>
      </c>
      <c r="G15" t="s">
        <v>4</v>
      </c>
      <c r="H15" t="s">
        <v>18</v>
      </c>
      <c r="I15" s="13">
        <v>1.3857233757544861E-3</v>
      </c>
      <c r="J15" s="13">
        <v>2.7714467515089721E-3</v>
      </c>
      <c r="K15" s="13">
        <v>4.1571701272634575E-3</v>
      </c>
      <c r="L15" s="13">
        <v>5.5428935030179443E-3</v>
      </c>
      <c r="M15" s="13">
        <v>6.9286168787724301E-3</v>
      </c>
    </row>
    <row r="16" spans="4:13" x14ac:dyDescent="0.3">
      <c r="F16">
        <v>2018</v>
      </c>
      <c r="G16" t="s">
        <v>4</v>
      </c>
      <c r="H16" t="s">
        <v>19</v>
      </c>
      <c r="I16" s="13">
        <v>2.7714467515089721E-3</v>
      </c>
      <c r="J16" s="13">
        <v>5.5428935030179443E-3</v>
      </c>
      <c r="K16" s="13">
        <v>8.3143402545269151E-3</v>
      </c>
      <c r="L16" s="13">
        <v>1.1085787006035889E-2</v>
      </c>
      <c r="M16" s="13">
        <v>1.385723375754486E-2</v>
      </c>
    </row>
    <row r="17" spans="4:13" x14ac:dyDescent="0.3">
      <c r="F17">
        <v>2018</v>
      </c>
      <c r="G17" t="s">
        <v>4</v>
      </c>
      <c r="H17" t="s">
        <v>20</v>
      </c>
      <c r="I17" s="13">
        <v>4.1571701272634575E-3</v>
      </c>
      <c r="J17" s="13">
        <v>8.3143402545269151E-3</v>
      </c>
      <c r="K17" s="13">
        <v>1.2471510381790375E-2</v>
      </c>
      <c r="L17" s="13">
        <v>1.662868050905383E-2</v>
      </c>
      <c r="M17" s="13">
        <v>2.1521892717661899E-2</v>
      </c>
    </row>
    <row r="18" spans="4:13" x14ac:dyDescent="0.3">
      <c r="F18">
        <v>2018</v>
      </c>
      <c r="G18" t="s">
        <v>4</v>
      </c>
      <c r="H18" t="s">
        <v>21</v>
      </c>
      <c r="I18" s="13">
        <v>5.5428935030179443E-3</v>
      </c>
      <c r="J18" s="13">
        <v>1.1085787006035889E-2</v>
      </c>
      <c r="K18" s="13">
        <v>1.662868050905383E-2</v>
      </c>
      <c r="L18" s="13">
        <v>2.2171574012071777E-2</v>
      </c>
      <c r="M18" s="13">
        <v>2.771446751508972E-2</v>
      </c>
    </row>
    <row r="19" spans="4:13" x14ac:dyDescent="0.3">
      <c r="D19" t="s">
        <v>1</v>
      </c>
      <c r="E19" t="s">
        <v>5</v>
      </c>
      <c r="F19">
        <v>2019</v>
      </c>
      <c r="G19" t="s">
        <v>5</v>
      </c>
      <c r="H19" t="s">
        <v>17</v>
      </c>
      <c r="I19" s="13">
        <v>0</v>
      </c>
      <c r="J19" s="13">
        <v>1.796005381264585E-3</v>
      </c>
      <c r="K19" s="13">
        <v>2.6940080718968772E-3</v>
      </c>
      <c r="L19" s="13">
        <v>3.5920107625291701E-3</v>
      </c>
      <c r="M19" s="13">
        <v>4.4900134531614625E-3</v>
      </c>
    </row>
    <row r="20" spans="4:13" x14ac:dyDescent="0.3">
      <c r="F20">
        <v>2019</v>
      </c>
      <c r="G20" t="s">
        <v>5</v>
      </c>
      <c r="H20" t="s">
        <v>18</v>
      </c>
      <c r="I20" s="13">
        <v>1.796005381264585E-3</v>
      </c>
      <c r="J20" s="13">
        <v>3.5920107625291701E-3</v>
      </c>
      <c r="K20" s="13">
        <v>5.3880161437937545E-3</v>
      </c>
      <c r="L20" s="13">
        <v>7.1840215250583402E-3</v>
      </c>
      <c r="M20" s="13">
        <v>8.980026906322925E-3</v>
      </c>
    </row>
    <row r="21" spans="4:13" x14ac:dyDescent="0.3">
      <c r="F21">
        <v>2019</v>
      </c>
      <c r="G21" t="s">
        <v>5</v>
      </c>
      <c r="H21" t="s">
        <v>19</v>
      </c>
      <c r="I21" s="13">
        <v>3.5920107625291701E-3</v>
      </c>
      <c r="J21" s="13">
        <v>7.1840215250583402E-3</v>
      </c>
      <c r="K21" s="13">
        <v>1.0776032287587509E-2</v>
      </c>
      <c r="L21" s="13">
        <v>1.436804305011668E-2</v>
      </c>
      <c r="M21" s="13">
        <v>1.796005381264585E-2</v>
      </c>
    </row>
    <row r="22" spans="4:13" x14ac:dyDescent="0.3">
      <c r="F22">
        <v>2019</v>
      </c>
      <c r="G22" t="s">
        <v>5</v>
      </c>
      <c r="H22" t="s">
        <v>20</v>
      </c>
      <c r="I22" s="13">
        <v>5.3880161437937545E-3</v>
      </c>
      <c r="J22" s="13">
        <v>1.0776032287587509E-2</v>
      </c>
      <c r="K22" s="13">
        <v>1.6164048431381264E-2</v>
      </c>
      <c r="L22" s="13">
        <v>2.1552064575175018E-2</v>
      </c>
      <c r="M22" s="13">
        <v>2.6626004289174939E-2</v>
      </c>
    </row>
    <row r="23" spans="4:13" x14ac:dyDescent="0.3">
      <c r="F23">
        <v>2019</v>
      </c>
      <c r="G23" t="s">
        <v>5</v>
      </c>
      <c r="H23" t="s">
        <v>21</v>
      </c>
      <c r="I23" s="13">
        <v>7.1840215250583402E-3</v>
      </c>
      <c r="J23" s="13">
        <v>1.436804305011668E-2</v>
      </c>
      <c r="K23" s="13">
        <v>2.1552064575175018E-2</v>
      </c>
      <c r="L23" s="13">
        <v>2.8736086100233361E-2</v>
      </c>
      <c r="M23" s="13">
        <v>3.59201076252917E-2</v>
      </c>
    </row>
    <row r="24" spans="4:13" x14ac:dyDescent="0.3">
      <c r="E24" t="s">
        <v>33</v>
      </c>
      <c r="F24">
        <v>2019</v>
      </c>
      <c r="G24" t="s">
        <v>33</v>
      </c>
      <c r="H24" t="s">
        <v>17</v>
      </c>
      <c r="I24" s="13">
        <v>0</v>
      </c>
      <c r="J24" s="13">
        <v>1.5807951633223126E-3</v>
      </c>
      <c r="K24" s="13">
        <v>2.3711927449834684E-3</v>
      </c>
      <c r="L24" s="13">
        <v>3.1615903266446251E-3</v>
      </c>
      <c r="M24" s="13">
        <v>3.951987908305781E-3</v>
      </c>
    </row>
    <row r="25" spans="4:13" x14ac:dyDescent="0.3">
      <c r="F25">
        <v>2019</v>
      </c>
      <c r="G25" t="s">
        <v>33</v>
      </c>
      <c r="H25" t="s">
        <v>18</v>
      </c>
      <c r="I25" s="13">
        <v>1.5807951633223126E-3</v>
      </c>
      <c r="J25" s="13">
        <v>3.1615903266446251E-3</v>
      </c>
      <c r="K25" s="13">
        <v>4.7423854899669368E-3</v>
      </c>
      <c r="L25" s="13">
        <v>6.3231806532892502E-3</v>
      </c>
      <c r="M25" s="13">
        <v>7.9039758166115619E-3</v>
      </c>
    </row>
    <row r="26" spans="4:13" x14ac:dyDescent="0.3">
      <c r="F26">
        <v>2019</v>
      </c>
      <c r="G26" t="s">
        <v>33</v>
      </c>
      <c r="H26" t="s">
        <v>19</v>
      </c>
      <c r="I26" s="13">
        <v>3.1615903266446251E-3</v>
      </c>
      <c r="J26" s="13">
        <v>6.3231806532892502E-3</v>
      </c>
      <c r="K26" s="13">
        <v>9.4847709799338736E-3</v>
      </c>
      <c r="L26" s="13">
        <v>1.26463613065785E-2</v>
      </c>
      <c r="M26" s="13">
        <v>1.5807951633223124E-2</v>
      </c>
    </row>
    <row r="27" spans="4:13" x14ac:dyDescent="0.3">
      <c r="F27">
        <v>2019</v>
      </c>
      <c r="G27" t="s">
        <v>33</v>
      </c>
      <c r="H27" t="s">
        <v>20</v>
      </c>
      <c r="I27" s="13">
        <v>4.7423854899669368E-3</v>
      </c>
      <c r="J27" s="13">
        <v>9.4847709799338736E-3</v>
      </c>
      <c r="K27" s="13">
        <v>1.4227156469900812E-2</v>
      </c>
      <c r="L27" s="13">
        <v>1.8969541959867747E-2</v>
      </c>
      <c r="M27" s="13">
        <v>2.4252327430435032E-2</v>
      </c>
    </row>
    <row r="28" spans="4:13" x14ac:dyDescent="0.3">
      <c r="F28">
        <v>2019</v>
      </c>
      <c r="G28" t="s">
        <v>33</v>
      </c>
      <c r="H28" t="s">
        <v>21</v>
      </c>
      <c r="I28" s="13">
        <v>6.3231806532892502E-3</v>
      </c>
      <c r="J28" s="13">
        <v>1.26463613065785E-2</v>
      </c>
      <c r="K28" s="13">
        <v>1.8969541959867747E-2</v>
      </c>
      <c r="L28" s="13">
        <v>2.5292722613157001E-2</v>
      </c>
      <c r="M28" s="13">
        <v>3.1615903266446248E-2</v>
      </c>
    </row>
    <row r="29" spans="4:13" x14ac:dyDescent="0.3">
      <c r="E29" t="s">
        <v>46</v>
      </c>
      <c r="F29">
        <v>2019</v>
      </c>
      <c r="G29" t="s">
        <v>7</v>
      </c>
      <c r="H29" t="s">
        <v>17</v>
      </c>
      <c r="I29" s="13">
        <v>0</v>
      </c>
      <c r="J29" s="13">
        <v>1.755051101355525E-3</v>
      </c>
      <c r="K29" s="13">
        <v>2.6325766520332874E-3</v>
      </c>
      <c r="L29" s="13">
        <v>3.51010220271105E-3</v>
      </c>
      <c r="M29" s="13">
        <v>4.3876277533888121E-3</v>
      </c>
    </row>
    <row r="30" spans="4:13" x14ac:dyDescent="0.3">
      <c r="F30">
        <v>2019</v>
      </c>
      <c r="G30" t="s">
        <v>7</v>
      </c>
      <c r="H30" t="s">
        <v>18</v>
      </c>
      <c r="I30" s="13">
        <v>1.755051101355525E-3</v>
      </c>
      <c r="J30" s="13">
        <v>3.51010220271105E-3</v>
      </c>
      <c r="K30" s="13">
        <v>5.2651533040665747E-3</v>
      </c>
      <c r="L30" s="13">
        <v>7.0202044054220999E-3</v>
      </c>
      <c r="M30" s="13">
        <v>8.7752555067776242E-3</v>
      </c>
    </row>
    <row r="31" spans="4:13" x14ac:dyDescent="0.3">
      <c r="F31">
        <v>2019</v>
      </c>
      <c r="G31" t="s">
        <v>7</v>
      </c>
      <c r="H31" t="s">
        <v>19</v>
      </c>
      <c r="I31" s="13">
        <v>3.51010220271105E-3</v>
      </c>
      <c r="J31" s="13">
        <v>7.0202044054220999E-3</v>
      </c>
      <c r="K31" s="13">
        <v>1.0530306608133149E-2</v>
      </c>
      <c r="L31" s="13">
        <v>1.40404088108442E-2</v>
      </c>
      <c r="M31" s="13">
        <v>1.7550511013555248E-2</v>
      </c>
    </row>
    <row r="32" spans="4:13" x14ac:dyDescent="0.3">
      <c r="F32">
        <v>2019</v>
      </c>
      <c r="G32" t="s">
        <v>7</v>
      </c>
      <c r="H32" t="s">
        <v>20</v>
      </c>
      <c r="I32" s="13">
        <v>5.2651533040665747E-3</v>
      </c>
      <c r="J32" s="13">
        <v>1.0530306608133149E-2</v>
      </c>
      <c r="K32" s="13">
        <v>1.5795459912199723E-2</v>
      </c>
      <c r="L32" s="13">
        <v>2.1060613216266299E-2</v>
      </c>
      <c r="M32" s="13">
        <v>2.4918912795874795E-2</v>
      </c>
    </row>
    <row r="33" spans="5:13" x14ac:dyDescent="0.3">
      <c r="F33">
        <v>2019</v>
      </c>
      <c r="G33" t="s">
        <v>7</v>
      </c>
      <c r="H33" t="s">
        <v>21</v>
      </c>
      <c r="I33" s="13">
        <v>7.0202044054220999E-3</v>
      </c>
      <c r="J33" s="13">
        <v>1.40404088108442E-2</v>
      </c>
      <c r="K33" s="13">
        <v>2.1060613216266299E-2</v>
      </c>
      <c r="L33" s="13">
        <v>2.80808176216884E-2</v>
      </c>
      <c r="M33" s="13">
        <v>3.5101022027110497E-2</v>
      </c>
    </row>
    <row r="34" spans="5:13" x14ac:dyDescent="0.3">
      <c r="E34" t="s">
        <v>32</v>
      </c>
      <c r="F34">
        <v>2019</v>
      </c>
      <c r="G34" t="s">
        <v>32</v>
      </c>
      <c r="H34" t="s">
        <v>17</v>
      </c>
      <c r="I34" s="13">
        <v>0</v>
      </c>
      <c r="J34" s="13">
        <v>1.7229407383761804E-3</v>
      </c>
      <c r="K34" s="13">
        <v>2.5844111075642704E-3</v>
      </c>
      <c r="L34" s="13">
        <v>3.4458814767523607E-3</v>
      </c>
      <c r="M34" s="13">
        <v>4.3073518459404506E-3</v>
      </c>
    </row>
    <row r="35" spans="5:13" x14ac:dyDescent="0.3">
      <c r="F35">
        <v>2019</v>
      </c>
      <c r="G35" t="s">
        <v>32</v>
      </c>
      <c r="H35" t="s">
        <v>18</v>
      </c>
      <c r="I35" s="13">
        <v>1.7229407383761804E-3</v>
      </c>
      <c r="J35" s="13">
        <v>3.4458814767523607E-3</v>
      </c>
      <c r="K35" s="13">
        <v>5.1688222151285408E-3</v>
      </c>
      <c r="L35" s="13">
        <v>6.8917629535047214E-3</v>
      </c>
      <c r="M35" s="13">
        <v>8.6147036918809011E-3</v>
      </c>
    </row>
    <row r="36" spans="5:13" x14ac:dyDescent="0.3">
      <c r="F36">
        <v>2019</v>
      </c>
      <c r="G36" t="s">
        <v>32</v>
      </c>
      <c r="H36" t="s">
        <v>19</v>
      </c>
      <c r="I36" s="13">
        <v>3.4458814767523607E-3</v>
      </c>
      <c r="J36" s="13">
        <v>6.8917629535047214E-3</v>
      </c>
      <c r="K36" s="13">
        <v>1.0337644430257082E-2</v>
      </c>
      <c r="L36" s="13">
        <v>1.3783525907009443E-2</v>
      </c>
      <c r="M36" s="13">
        <v>1.7229407383761802E-2</v>
      </c>
    </row>
    <row r="37" spans="5:13" x14ac:dyDescent="0.3">
      <c r="F37">
        <v>2019</v>
      </c>
      <c r="G37" t="s">
        <v>32</v>
      </c>
      <c r="H37" t="s">
        <v>20</v>
      </c>
      <c r="I37" s="13">
        <v>5.1688222151285408E-3</v>
      </c>
      <c r="J37" s="13">
        <v>1.0337644430257082E-2</v>
      </c>
      <c r="K37" s="13">
        <v>1.5506466645385622E-2</v>
      </c>
      <c r="L37" s="13">
        <v>2.0675288860514163E-2</v>
      </c>
      <c r="M37" s="13">
        <v>2.4772381444471178E-2</v>
      </c>
    </row>
    <row r="38" spans="5:13" x14ac:dyDescent="0.3">
      <c r="F38">
        <v>2019</v>
      </c>
      <c r="G38" t="s">
        <v>32</v>
      </c>
      <c r="H38" t="s">
        <v>21</v>
      </c>
      <c r="I38" s="13">
        <v>6.8917629535047214E-3</v>
      </c>
      <c r="J38" s="13">
        <v>1.3783525907009443E-2</v>
      </c>
      <c r="K38" s="13">
        <v>2.0675288860514163E-2</v>
      </c>
      <c r="L38" s="13">
        <v>2.7567051814018886E-2</v>
      </c>
      <c r="M38" s="13">
        <v>3.4458814767523605E-2</v>
      </c>
    </row>
    <row r="39" spans="5:13" x14ac:dyDescent="0.3">
      <c r="E39" t="s">
        <v>47</v>
      </c>
      <c r="F39">
        <v>2019</v>
      </c>
      <c r="G39" t="s">
        <v>9</v>
      </c>
      <c r="H39" t="s">
        <v>17</v>
      </c>
      <c r="I39" s="13">
        <v>0</v>
      </c>
      <c r="J39" s="13">
        <v>1.6379313799449046E-3</v>
      </c>
      <c r="K39" s="13">
        <v>2.4568970699173566E-3</v>
      </c>
      <c r="L39" s="13">
        <v>3.2758627598898091E-3</v>
      </c>
      <c r="M39" s="13">
        <v>4.0948284498622612E-3</v>
      </c>
    </row>
    <row r="40" spans="5:13" x14ac:dyDescent="0.3">
      <c r="F40">
        <v>2019</v>
      </c>
      <c r="G40" t="s">
        <v>9</v>
      </c>
      <c r="H40" t="s">
        <v>18</v>
      </c>
      <c r="I40" s="13">
        <v>1.6379313799449046E-3</v>
      </c>
      <c r="J40" s="13">
        <v>3.2758627598898091E-3</v>
      </c>
      <c r="K40" s="13">
        <v>4.9137941398347132E-3</v>
      </c>
      <c r="L40" s="13">
        <v>6.5517255197796182E-3</v>
      </c>
      <c r="M40" s="13">
        <v>8.1896568997245223E-3</v>
      </c>
    </row>
    <row r="41" spans="5:13" x14ac:dyDescent="0.3">
      <c r="F41">
        <v>2019</v>
      </c>
      <c r="G41" t="s">
        <v>9</v>
      </c>
      <c r="H41" t="s">
        <v>19</v>
      </c>
      <c r="I41" s="13">
        <v>3.2758627598898091E-3</v>
      </c>
      <c r="J41" s="13">
        <v>6.5517255197796182E-3</v>
      </c>
      <c r="K41" s="13">
        <v>9.8275882796694265E-3</v>
      </c>
      <c r="L41" s="13">
        <v>1.3103451039559236E-2</v>
      </c>
      <c r="M41" s="13">
        <v>1.6379313799449045E-2</v>
      </c>
    </row>
    <row r="42" spans="5:13" x14ac:dyDescent="0.3">
      <c r="F42">
        <v>2019</v>
      </c>
      <c r="G42" t="s">
        <v>9</v>
      </c>
      <c r="H42" t="s">
        <v>20</v>
      </c>
      <c r="I42" s="13">
        <v>4.9137941398347132E-3</v>
      </c>
      <c r="J42" s="13">
        <v>9.8275882796694265E-3</v>
      </c>
      <c r="K42" s="13">
        <v>1.4741382419504141E-2</v>
      </c>
      <c r="L42" s="13">
        <v>1.9655176559338853E-2</v>
      </c>
      <c r="M42" s="13">
        <v>2.2951445331200721E-2</v>
      </c>
    </row>
    <row r="43" spans="5:13" x14ac:dyDescent="0.3">
      <c r="F43">
        <v>2019</v>
      </c>
      <c r="G43" t="s">
        <v>9</v>
      </c>
      <c r="H43" t="s">
        <v>21</v>
      </c>
      <c r="I43" s="13">
        <v>6.5517255197796182E-3</v>
      </c>
      <c r="J43" s="13">
        <v>1.3103451039559236E-2</v>
      </c>
      <c r="K43" s="13">
        <v>1.9655176559338853E-2</v>
      </c>
      <c r="L43" s="13">
        <v>2.6206902079118473E-2</v>
      </c>
      <c r="M43" s="13">
        <v>3.2758627598898089E-2</v>
      </c>
    </row>
    <row r="44" spans="5:13" x14ac:dyDescent="0.3">
      <c r="E44" t="s">
        <v>48</v>
      </c>
      <c r="F44">
        <v>2019</v>
      </c>
      <c r="G44" t="s">
        <v>10</v>
      </c>
      <c r="H44" t="s">
        <v>17</v>
      </c>
      <c r="I44" s="13">
        <v>0</v>
      </c>
      <c r="J44" s="13">
        <v>1.6479182324224573E-3</v>
      </c>
      <c r="K44" s="13">
        <v>2.4718773486336857E-3</v>
      </c>
      <c r="L44" s="13">
        <v>3.2958364648449146E-3</v>
      </c>
      <c r="M44" s="13">
        <v>4.1197955810561432E-3</v>
      </c>
    </row>
    <row r="45" spans="5:13" x14ac:dyDescent="0.3">
      <c r="F45">
        <v>2019</v>
      </c>
      <c r="G45" t="s">
        <v>10</v>
      </c>
      <c r="H45" t="s">
        <v>18</v>
      </c>
      <c r="I45" s="13">
        <v>1.6479182324224573E-3</v>
      </c>
      <c r="J45" s="13">
        <v>3.2958364648449146E-3</v>
      </c>
      <c r="K45" s="13">
        <v>4.9437546972673713E-3</v>
      </c>
      <c r="L45" s="13">
        <v>6.5916729296898293E-3</v>
      </c>
      <c r="M45" s="13">
        <v>8.2395911621122864E-3</v>
      </c>
    </row>
    <row r="46" spans="5:13" x14ac:dyDescent="0.3">
      <c r="F46">
        <v>2019</v>
      </c>
      <c r="G46" t="s">
        <v>10</v>
      </c>
      <c r="H46" t="s">
        <v>19</v>
      </c>
      <c r="I46" s="13">
        <v>3.2958364648449146E-3</v>
      </c>
      <c r="J46" s="13">
        <v>6.5916729296898293E-3</v>
      </c>
      <c r="K46" s="13">
        <v>9.8875093945347426E-3</v>
      </c>
      <c r="L46" s="13">
        <v>1.3183345859379659E-2</v>
      </c>
      <c r="M46" s="13">
        <v>1.6479182324224573E-2</v>
      </c>
    </row>
    <row r="47" spans="5:13" x14ac:dyDescent="0.3">
      <c r="F47">
        <v>2019</v>
      </c>
      <c r="G47" t="s">
        <v>10</v>
      </c>
      <c r="H47" t="s">
        <v>20</v>
      </c>
      <c r="I47" s="13">
        <v>4.9437546972673713E-3</v>
      </c>
      <c r="J47" s="13">
        <v>9.8875093945347426E-3</v>
      </c>
      <c r="K47" s="13">
        <v>1.4831264091802117E-2</v>
      </c>
      <c r="L47" s="13">
        <v>1.9775018789069485E-2</v>
      </c>
      <c r="M47" s="13">
        <v>2.382926836505013E-2</v>
      </c>
    </row>
    <row r="48" spans="5:13" x14ac:dyDescent="0.3">
      <c r="F48">
        <v>2019</v>
      </c>
      <c r="G48" t="s">
        <v>10</v>
      </c>
      <c r="H48" t="s">
        <v>21</v>
      </c>
      <c r="I48" s="13">
        <v>6.5916729296898293E-3</v>
      </c>
      <c r="J48" s="13">
        <v>1.3183345859379659E-2</v>
      </c>
      <c r="K48" s="13">
        <v>1.9775018789069485E-2</v>
      </c>
      <c r="L48" s="13">
        <v>2.6366691718759317E-2</v>
      </c>
      <c r="M48" s="13">
        <v>3.2958364648449145E-2</v>
      </c>
    </row>
    <row r="49" spans="5:13" x14ac:dyDescent="0.3">
      <c r="E49" t="s">
        <v>49</v>
      </c>
      <c r="F49">
        <v>2019</v>
      </c>
      <c r="G49" t="s">
        <v>11</v>
      </c>
      <c r="H49" t="s">
        <v>17</v>
      </c>
      <c r="I49" s="13">
        <v>0</v>
      </c>
      <c r="J49" s="13">
        <v>1.8470406973443315E-3</v>
      </c>
      <c r="K49" s="13">
        <v>2.770561046016497E-3</v>
      </c>
      <c r="L49" s="13">
        <v>3.6940813946886629E-3</v>
      </c>
      <c r="M49" s="13">
        <v>4.6176017433608284E-3</v>
      </c>
    </row>
    <row r="50" spans="5:13" x14ac:dyDescent="0.3">
      <c r="F50">
        <v>2019</v>
      </c>
      <c r="G50" t="s">
        <v>11</v>
      </c>
      <c r="H50" t="s">
        <v>18</v>
      </c>
      <c r="I50" s="13">
        <v>1.8470406973443315E-3</v>
      </c>
      <c r="J50" s="13">
        <v>3.6940813946886629E-3</v>
      </c>
      <c r="K50" s="13">
        <v>5.541122092032994E-3</v>
      </c>
      <c r="L50" s="13">
        <v>7.3881627893773259E-3</v>
      </c>
      <c r="M50" s="13">
        <v>9.2352034867216569E-3</v>
      </c>
    </row>
    <row r="51" spans="5:13" x14ac:dyDescent="0.3">
      <c r="F51">
        <v>2019</v>
      </c>
      <c r="G51" t="s">
        <v>11</v>
      </c>
      <c r="H51" t="s">
        <v>19</v>
      </c>
      <c r="I51" s="13">
        <v>3.6940813946886629E-3</v>
      </c>
      <c r="J51" s="13">
        <v>7.3881627893773259E-3</v>
      </c>
      <c r="K51" s="13">
        <v>1.1082244184065988E-2</v>
      </c>
      <c r="L51" s="13">
        <v>1.4776325578754652E-2</v>
      </c>
      <c r="M51" s="13">
        <v>1.8470406973443314E-2</v>
      </c>
    </row>
    <row r="52" spans="5:13" x14ac:dyDescent="0.3">
      <c r="F52">
        <v>2019</v>
      </c>
      <c r="G52" t="s">
        <v>11</v>
      </c>
      <c r="H52" t="s">
        <v>20</v>
      </c>
      <c r="I52" s="13">
        <v>5.541122092032994E-3</v>
      </c>
      <c r="J52" s="13">
        <v>1.1082244184065988E-2</v>
      </c>
      <c r="K52" s="13">
        <v>1.6623366276098984E-2</v>
      </c>
      <c r="L52" s="13">
        <v>2.2164488368131976E-2</v>
      </c>
      <c r="M52" s="13">
        <v>2.5983414397551814E-2</v>
      </c>
    </row>
    <row r="53" spans="5:13" x14ac:dyDescent="0.3">
      <c r="F53">
        <v>2019</v>
      </c>
      <c r="G53" t="s">
        <v>11</v>
      </c>
      <c r="H53" t="s">
        <v>21</v>
      </c>
      <c r="I53" s="13">
        <v>7.3881627893773259E-3</v>
      </c>
      <c r="J53" s="13">
        <v>1.4776325578754652E-2</v>
      </c>
      <c r="K53" s="13">
        <v>2.2164488368131976E-2</v>
      </c>
      <c r="L53" s="13">
        <v>2.9552651157509303E-2</v>
      </c>
      <c r="M53" s="13">
        <v>3.6940813946886628E-2</v>
      </c>
    </row>
    <row r="54" spans="5:13" x14ac:dyDescent="0.3">
      <c r="E54" t="s">
        <v>12</v>
      </c>
      <c r="F54">
        <v>2019</v>
      </c>
      <c r="G54" t="s">
        <v>31</v>
      </c>
      <c r="H54" t="s">
        <v>17</v>
      </c>
      <c r="I54" s="13">
        <v>0</v>
      </c>
      <c r="J54" s="13">
        <v>1.9390815365001762E-3</v>
      </c>
      <c r="K54" s="13">
        <v>2.9086223047502641E-3</v>
      </c>
      <c r="L54" s="13">
        <v>3.8781630730003523E-3</v>
      </c>
      <c r="M54" s="13">
        <v>4.8477038412504401E-3</v>
      </c>
    </row>
    <row r="55" spans="5:13" x14ac:dyDescent="0.3">
      <c r="F55">
        <v>2019</v>
      </c>
      <c r="G55" t="s">
        <v>31</v>
      </c>
      <c r="H55" t="s">
        <v>18</v>
      </c>
      <c r="I55" s="13">
        <v>1.9390815365001762E-3</v>
      </c>
      <c r="J55" s="13">
        <v>3.8781630730003523E-3</v>
      </c>
      <c r="K55" s="13">
        <v>5.8172446095005282E-3</v>
      </c>
      <c r="L55" s="13">
        <v>7.7563261460007046E-3</v>
      </c>
      <c r="M55" s="13">
        <v>9.6954076825008801E-3</v>
      </c>
    </row>
    <row r="56" spans="5:13" x14ac:dyDescent="0.3">
      <c r="F56">
        <v>2019</v>
      </c>
      <c r="G56" t="s">
        <v>31</v>
      </c>
      <c r="H56" t="s">
        <v>19</v>
      </c>
      <c r="I56" s="13">
        <v>3.8781630730003523E-3</v>
      </c>
      <c r="J56" s="13">
        <v>7.7563261460007046E-3</v>
      </c>
      <c r="K56" s="13">
        <v>1.1634489219001056E-2</v>
      </c>
      <c r="L56" s="13">
        <v>1.5512652292001409E-2</v>
      </c>
      <c r="M56" s="13">
        <v>1.939081536500176E-2</v>
      </c>
    </row>
    <row r="57" spans="5:13" x14ac:dyDescent="0.3">
      <c r="F57">
        <v>2019</v>
      </c>
      <c r="G57" t="s">
        <v>31</v>
      </c>
      <c r="H57" t="s">
        <v>20</v>
      </c>
      <c r="I57" s="13">
        <v>5.8172446095005282E-3</v>
      </c>
      <c r="J57" s="13">
        <v>1.1634489219001056E-2</v>
      </c>
      <c r="K57" s="13">
        <v>1.7451733828501584E-2</v>
      </c>
      <c r="L57" s="13">
        <v>2.3268978438002113E-2</v>
      </c>
      <c r="M57" s="13">
        <v>2.6136969359584254E-2</v>
      </c>
    </row>
    <row r="58" spans="5:13" x14ac:dyDescent="0.3">
      <c r="F58">
        <v>2019</v>
      </c>
      <c r="G58" t="s">
        <v>31</v>
      </c>
      <c r="H58" t="s">
        <v>21</v>
      </c>
      <c r="I58" s="13">
        <v>7.7563261460007046E-3</v>
      </c>
      <c r="J58" s="13">
        <v>1.5512652292001409E-2</v>
      </c>
      <c r="K58" s="13">
        <v>2.3268978438002113E-2</v>
      </c>
      <c r="L58" s="13">
        <v>3.1025304584002818E-2</v>
      </c>
      <c r="M58" s="13">
        <v>3.878163073000352E-2</v>
      </c>
    </row>
    <row r="59" spans="5:13" x14ac:dyDescent="0.3">
      <c r="E59" t="s">
        <v>13</v>
      </c>
      <c r="F59">
        <v>2019</v>
      </c>
      <c r="G59" t="s">
        <v>30</v>
      </c>
      <c r="H59" t="s">
        <v>17</v>
      </c>
      <c r="I59" s="13">
        <v>0</v>
      </c>
      <c r="J59" s="13">
        <v>1.7371907259555103E-3</v>
      </c>
      <c r="K59" s="13">
        <v>2.6057860889332654E-3</v>
      </c>
      <c r="L59" s="13">
        <v>3.4743814519110207E-3</v>
      </c>
      <c r="M59" s="13">
        <v>4.3429768148887755E-3</v>
      </c>
    </row>
    <row r="60" spans="5:13" x14ac:dyDescent="0.3">
      <c r="F60">
        <v>2019</v>
      </c>
      <c r="G60" t="s">
        <v>30</v>
      </c>
      <c r="H60" t="s">
        <v>18</v>
      </c>
      <c r="I60" s="13">
        <v>1.7371907259555103E-3</v>
      </c>
      <c r="J60" s="13">
        <v>3.4743814519110207E-3</v>
      </c>
      <c r="K60" s="13">
        <v>5.2115721778665308E-3</v>
      </c>
      <c r="L60" s="13">
        <v>6.9487629038220413E-3</v>
      </c>
      <c r="M60" s="13">
        <v>8.685953629777551E-3</v>
      </c>
    </row>
    <row r="61" spans="5:13" x14ac:dyDescent="0.3">
      <c r="F61">
        <v>2019</v>
      </c>
      <c r="G61" t="s">
        <v>30</v>
      </c>
      <c r="H61" t="s">
        <v>19</v>
      </c>
      <c r="I61" s="13">
        <v>3.4743814519110207E-3</v>
      </c>
      <c r="J61" s="13">
        <v>6.9487629038220413E-3</v>
      </c>
      <c r="K61" s="13">
        <v>1.0423144355733062E-2</v>
      </c>
      <c r="L61" s="13">
        <v>1.3897525807644083E-2</v>
      </c>
      <c r="M61" s="13">
        <v>1.7371907259555102E-2</v>
      </c>
    </row>
    <row r="62" spans="5:13" x14ac:dyDescent="0.3">
      <c r="F62">
        <v>2019</v>
      </c>
      <c r="G62" t="s">
        <v>30</v>
      </c>
      <c r="H62" t="s">
        <v>20</v>
      </c>
      <c r="I62" s="13">
        <v>5.2115721778665308E-3</v>
      </c>
      <c r="J62" s="13">
        <v>1.0423144355733062E-2</v>
      </c>
      <c r="K62" s="13">
        <v>1.5634716533599591E-2</v>
      </c>
      <c r="L62" s="13">
        <v>2.0846288711466123E-2</v>
      </c>
      <c r="M62" s="13">
        <v>2.3596223331116897E-2</v>
      </c>
    </row>
    <row r="63" spans="5:13" x14ac:dyDescent="0.3">
      <c r="F63">
        <v>2019</v>
      </c>
      <c r="G63" t="s">
        <v>30</v>
      </c>
      <c r="H63" t="s">
        <v>21</v>
      </c>
      <c r="I63" s="13">
        <v>6.9487629038220413E-3</v>
      </c>
      <c r="J63" s="13">
        <v>1.3897525807644083E-2</v>
      </c>
      <c r="K63" s="13">
        <v>2.0846288711466123E-2</v>
      </c>
      <c r="L63" s="13">
        <v>2.7795051615288165E-2</v>
      </c>
      <c r="M63" s="13">
        <v>3.4743814519110204E-2</v>
      </c>
    </row>
    <row r="64" spans="5:13" x14ac:dyDescent="0.3">
      <c r="E64" t="s">
        <v>2</v>
      </c>
      <c r="F64">
        <v>2019</v>
      </c>
      <c r="G64" t="s">
        <v>2</v>
      </c>
      <c r="H64" t="s">
        <v>17</v>
      </c>
      <c r="I64" s="13">
        <v>0</v>
      </c>
      <c r="J64" s="13">
        <v>1.8699543254790123E-3</v>
      </c>
      <c r="K64" s="13">
        <v>2.8049314882185182E-3</v>
      </c>
      <c r="L64" s="13">
        <v>3.7399086509580246E-3</v>
      </c>
      <c r="M64" s="13">
        <v>4.6748858136975305E-3</v>
      </c>
    </row>
    <row r="65" spans="5:13" x14ac:dyDescent="0.3">
      <c r="F65">
        <v>2019</v>
      </c>
      <c r="G65" t="s">
        <v>2</v>
      </c>
      <c r="H65" t="s">
        <v>18</v>
      </c>
      <c r="I65" s="13">
        <v>1.8699543254790123E-3</v>
      </c>
      <c r="J65" s="13">
        <v>3.7399086509580246E-3</v>
      </c>
      <c r="K65" s="13">
        <v>5.6098629764370364E-3</v>
      </c>
      <c r="L65" s="13">
        <v>7.4798173019160492E-3</v>
      </c>
      <c r="M65" s="13">
        <v>9.349771627395061E-3</v>
      </c>
    </row>
    <row r="66" spans="5:13" x14ac:dyDescent="0.3">
      <c r="F66">
        <v>2019</v>
      </c>
      <c r="G66" t="s">
        <v>2</v>
      </c>
      <c r="H66" t="s">
        <v>19</v>
      </c>
      <c r="I66" s="13">
        <v>3.7399086509580246E-3</v>
      </c>
      <c r="J66" s="13">
        <v>7.4798173019160492E-3</v>
      </c>
      <c r="K66" s="13">
        <v>1.1219725952874073E-2</v>
      </c>
      <c r="L66" s="13">
        <v>1.4959634603832098E-2</v>
      </c>
      <c r="M66" s="13">
        <v>1.8699543254790122E-2</v>
      </c>
    </row>
    <row r="67" spans="5:13" x14ac:dyDescent="0.3">
      <c r="F67">
        <v>2019</v>
      </c>
      <c r="G67" t="s">
        <v>2</v>
      </c>
      <c r="H67" t="s">
        <v>20</v>
      </c>
      <c r="I67" s="13">
        <v>5.6098629764370364E-3</v>
      </c>
      <c r="J67" s="13">
        <v>1.1219725952874073E-2</v>
      </c>
      <c r="K67" s="13">
        <v>1.682958892931111E-2</v>
      </c>
      <c r="L67" s="13">
        <v>2.2439451905748146E-2</v>
      </c>
      <c r="M67" s="13">
        <v>2.6427223194981225E-2</v>
      </c>
    </row>
    <row r="68" spans="5:13" x14ac:dyDescent="0.3">
      <c r="F68">
        <v>2019</v>
      </c>
      <c r="G68" t="s">
        <v>2</v>
      </c>
      <c r="H68" t="s">
        <v>21</v>
      </c>
      <c r="I68" s="13">
        <v>7.4798173019160492E-3</v>
      </c>
      <c r="J68" s="13">
        <v>1.4959634603832098E-2</v>
      </c>
      <c r="K68" s="13">
        <v>2.2439451905748146E-2</v>
      </c>
      <c r="L68" s="13">
        <v>2.9919269207664197E-2</v>
      </c>
      <c r="M68" s="13">
        <v>3.7399086509580244E-2</v>
      </c>
    </row>
    <row r="69" spans="5:13" x14ac:dyDescent="0.3">
      <c r="E69" t="s">
        <v>50</v>
      </c>
      <c r="F69">
        <v>2019</v>
      </c>
      <c r="G69" t="s">
        <v>3</v>
      </c>
      <c r="H69" t="s">
        <v>17</v>
      </c>
      <c r="I69" s="13">
        <v>0</v>
      </c>
      <c r="J69" s="13">
        <v>1.8699543254790123E-3</v>
      </c>
      <c r="K69" s="13">
        <v>2.8049314882185182E-3</v>
      </c>
      <c r="L69" s="13">
        <v>3.7399086509580246E-3</v>
      </c>
      <c r="M69" s="13">
        <v>4.6748858136975305E-3</v>
      </c>
    </row>
    <row r="70" spans="5:13" x14ac:dyDescent="0.3">
      <c r="F70">
        <v>2019</v>
      </c>
      <c r="G70" t="s">
        <v>3</v>
      </c>
      <c r="H70" t="s">
        <v>18</v>
      </c>
      <c r="I70" s="13">
        <v>1.8699543254790123E-3</v>
      </c>
      <c r="J70" s="13">
        <v>3.7399086509580246E-3</v>
      </c>
      <c r="K70" s="13">
        <v>5.6098629764370364E-3</v>
      </c>
      <c r="L70" s="13">
        <v>7.4798173019160492E-3</v>
      </c>
      <c r="M70" s="13">
        <v>9.349771627395061E-3</v>
      </c>
    </row>
    <row r="71" spans="5:13" x14ac:dyDescent="0.3">
      <c r="F71">
        <v>2019</v>
      </c>
      <c r="G71" t="s">
        <v>3</v>
      </c>
      <c r="H71" t="s">
        <v>19</v>
      </c>
      <c r="I71" s="13">
        <v>3.7399086509580246E-3</v>
      </c>
      <c r="J71" s="13">
        <v>7.4798173019160492E-3</v>
      </c>
      <c r="K71" s="13">
        <v>1.1219725952874073E-2</v>
      </c>
      <c r="L71" s="13">
        <v>1.4959634603832098E-2</v>
      </c>
      <c r="M71" s="13">
        <v>1.8699543254790122E-2</v>
      </c>
    </row>
    <row r="72" spans="5:13" x14ac:dyDescent="0.3">
      <c r="F72">
        <v>2019</v>
      </c>
      <c r="G72" t="s">
        <v>3</v>
      </c>
      <c r="H72" t="s">
        <v>20</v>
      </c>
      <c r="I72" s="13">
        <v>5.6098629764370364E-3</v>
      </c>
      <c r="J72" s="13">
        <v>1.1219725952874073E-2</v>
      </c>
      <c r="K72" s="13">
        <v>1.682958892931111E-2</v>
      </c>
      <c r="L72" s="13">
        <v>2.2439451905748146E-2</v>
      </c>
      <c r="M72" s="13">
        <v>2.6427223194981225E-2</v>
      </c>
    </row>
    <row r="73" spans="5:13" x14ac:dyDescent="0.3">
      <c r="F73">
        <v>2019</v>
      </c>
      <c r="G73" t="s">
        <v>3</v>
      </c>
      <c r="H73" t="s">
        <v>21</v>
      </c>
      <c r="I73" s="13">
        <v>7.4798173019160492E-3</v>
      </c>
      <c r="J73" s="13">
        <v>1.4959634603832098E-2</v>
      </c>
      <c r="K73" s="13">
        <v>2.2439451905748146E-2</v>
      </c>
      <c r="L73" s="13">
        <v>2.9919269207664197E-2</v>
      </c>
      <c r="M73" s="13">
        <v>3.7399086509580244E-2</v>
      </c>
    </row>
    <row r="74" spans="5:13" x14ac:dyDescent="0.3">
      <c r="E74" t="s">
        <v>4</v>
      </c>
      <c r="F74">
        <v>2019</v>
      </c>
      <c r="G74" t="s">
        <v>4</v>
      </c>
      <c r="H74" t="s">
        <v>17</v>
      </c>
      <c r="I74" s="13">
        <v>0</v>
      </c>
      <c r="J74" s="13">
        <v>1.7596458638958125E-3</v>
      </c>
      <c r="K74" s="13">
        <v>2.6394687958437185E-3</v>
      </c>
      <c r="L74" s="13">
        <v>3.5192917277916251E-3</v>
      </c>
      <c r="M74" s="13">
        <v>4.3991146597395312E-3</v>
      </c>
    </row>
    <row r="75" spans="5:13" x14ac:dyDescent="0.3">
      <c r="F75">
        <v>2019</v>
      </c>
      <c r="G75" t="s">
        <v>4</v>
      </c>
      <c r="H75" t="s">
        <v>18</v>
      </c>
      <c r="I75" s="13">
        <v>1.7596458638958125E-3</v>
      </c>
      <c r="J75" s="13">
        <v>3.5192917277916251E-3</v>
      </c>
      <c r="K75" s="13">
        <v>5.2789375916874369E-3</v>
      </c>
      <c r="L75" s="13">
        <v>7.0385834555832501E-3</v>
      </c>
      <c r="M75" s="13">
        <v>8.7982293194790624E-3</v>
      </c>
    </row>
    <row r="76" spans="5:13" x14ac:dyDescent="0.3">
      <c r="F76">
        <v>2019</v>
      </c>
      <c r="G76" t="s">
        <v>4</v>
      </c>
      <c r="H76" t="s">
        <v>19</v>
      </c>
      <c r="I76" s="13">
        <v>3.5192917277916251E-3</v>
      </c>
      <c r="J76" s="13">
        <v>7.0385834555832501E-3</v>
      </c>
      <c r="K76" s="13">
        <v>1.0557875183374874E-2</v>
      </c>
      <c r="L76" s="13">
        <v>1.40771669111665E-2</v>
      </c>
      <c r="M76" s="13">
        <v>1.7596458638958125E-2</v>
      </c>
    </row>
    <row r="77" spans="5:13" x14ac:dyDescent="0.3">
      <c r="F77">
        <v>2019</v>
      </c>
      <c r="G77" t="s">
        <v>4</v>
      </c>
      <c r="H77" t="s">
        <v>20</v>
      </c>
      <c r="I77" s="13">
        <v>5.2789375916874369E-3</v>
      </c>
      <c r="J77" s="13">
        <v>1.0557875183374874E-2</v>
      </c>
      <c r="K77" s="13">
        <v>1.5836812775062312E-2</v>
      </c>
      <c r="L77" s="13">
        <v>2.1115750366749748E-2</v>
      </c>
      <c r="M77" s="13">
        <v>2.6394687958437187E-2</v>
      </c>
    </row>
    <row r="78" spans="5:13" x14ac:dyDescent="0.3">
      <c r="F78">
        <v>2019</v>
      </c>
      <c r="G78" t="s">
        <v>4</v>
      </c>
      <c r="H78" t="s">
        <v>21</v>
      </c>
      <c r="I78" s="13">
        <v>7.0385834555832501E-3</v>
      </c>
      <c r="J78" s="13">
        <v>1.40771669111665E-2</v>
      </c>
      <c r="K78" s="13">
        <v>2.1115750366749748E-2</v>
      </c>
      <c r="L78" s="13">
        <v>2.8154333822333E-2</v>
      </c>
      <c r="M78" s="13">
        <v>3.519291727791625E-2</v>
      </c>
    </row>
    <row r="79" spans="5:13" x14ac:dyDescent="0.3">
      <c r="E79" s="43" t="s">
        <v>5</v>
      </c>
      <c r="F79" s="43">
        <v>2020</v>
      </c>
      <c r="G79" s="43" t="s">
        <v>5</v>
      </c>
      <c r="H79" s="43" t="s">
        <v>17</v>
      </c>
      <c r="I79" s="44">
        <v>0</v>
      </c>
      <c r="J79" s="44">
        <v>2.0440853565280304E-3</v>
      </c>
      <c r="K79" s="44">
        <v>3.0661280347920455E-3</v>
      </c>
      <c r="L79" s="44">
        <v>4.0881707130560607E-3</v>
      </c>
      <c r="M79" s="44">
        <v>5.1102133913200759E-3</v>
      </c>
    </row>
    <row r="80" spans="5:13" x14ac:dyDescent="0.3">
      <c r="E80" s="43"/>
      <c r="F80" s="43">
        <v>2020</v>
      </c>
      <c r="G80" s="43" t="s">
        <v>5</v>
      </c>
      <c r="H80" s="43" t="s">
        <v>18</v>
      </c>
      <c r="I80" s="44">
        <v>2.0440853565280304E-3</v>
      </c>
      <c r="J80" s="44">
        <v>4.0881707130560607E-3</v>
      </c>
      <c r="K80" s="44">
        <v>6.1322560695840911E-3</v>
      </c>
      <c r="L80" s="44">
        <v>8.1763414261121214E-3</v>
      </c>
      <c r="M80" s="44">
        <v>1.0220426782640152E-2</v>
      </c>
    </row>
    <row r="81" spans="5:13" x14ac:dyDescent="0.3">
      <c r="E81" s="43"/>
      <c r="F81" s="43">
        <v>2020</v>
      </c>
      <c r="G81" s="43" t="s">
        <v>5</v>
      </c>
      <c r="H81" s="43" t="s">
        <v>19</v>
      </c>
      <c r="I81" s="44">
        <v>4.0881707130560607E-3</v>
      </c>
      <c r="J81" s="44">
        <v>8.1763414261121214E-3</v>
      </c>
      <c r="K81" s="44">
        <v>1.2264512139168182E-2</v>
      </c>
      <c r="L81" s="44">
        <v>1.6352682852224243E-2</v>
      </c>
      <c r="M81" s="44">
        <v>2.0440853565280304E-2</v>
      </c>
    </row>
    <row r="82" spans="5:13" x14ac:dyDescent="0.3">
      <c r="E82" s="43"/>
      <c r="F82" s="43">
        <v>2020</v>
      </c>
      <c r="G82" s="43" t="s">
        <v>5</v>
      </c>
      <c r="H82" s="43" t="s">
        <v>20</v>
      </c>
      <c r="I82" s="44">
        <v>6.1322560695840911E-3</v>
      </c>
      <c r="J82" s="44">
        <v>1.2264512139168182E-2</v>
      </c>
      <c r="K82" s="44">
        <v>1.8396768208752273E-2</v>
      </c>
      <c r="L82" s="44">
        <v>2.4529024278336364E-2</v>
      </c>
      <c r="M82" s="44">
        <v>3.0661280347920455E-2</v>
      </c>
    </row>
    <row r="83" spans="5:13" x14ac:dyDescent="0.3">
      <c r="E83" s="43"/>
      <c r="F83" s="43">
        <v>2020</v>
      </c>
      <c r="G83" s="43" t="s">
        <v>5</v>
      </c>
      <c r="H83" s="43" t="s">
        <v>21</v>
      </c>
      <c r="I83" s="44">
        <v>8.1763414261121214E-3</v>
      </c>
      <c r="J83" s="44">
        <v>1.6352682852224243E-2</v>
      </c>
      <c r="K83" s="44">
        <v>2.4529024278336364E-2</v>
      </c>
      <c r="L83" s="44">
        <v>3.2705365704448486E-2</v>
      </c>
      <c r="M83" s="44">
        <v>4.0881707130560607E-2</v>
      </c>
    </row>
    <row r="84" spans="5:13" x14ac:dyDescent="0.3">
      <c r="E84" t="s">
        <v>33</v>
      </c>
      <c r="F84">
        <v>2020</v>
      </c>
      <c r="G84" t="s">
        <v>33</v>
      </c>
      <c r="H84" t="s">
        <v>17</v>
      </c>
      <c r="I84" s="13">
        <v>0</v>
      </c>
      <c r="J84" s="13">
        <v>2.0825887187816781E-3</v>
      </c>
      <c r="K84" s="13">
        <v>3.1238830781725171E-3</v>
      </c>
      <c r="L84" s="13">
        <v>4.1651774375633561E-3</v>
      </c>
      <c r="M84" s="13">
        <v>5.2064717969541952E-3</v>
      </c>
    </row>
    <row r="85" spans="5:13" x14ac:dyDescent="0.3">
      <c r="F85">
        <v>2020</v>
      </c>
      <c r="G85" t="s">
        <v>33</v>
      </c>
      <c r="H85" t="s">
        <v>18</v>
      </c>
      <c r="I85" s="13">
        <v>2.0825887187816781E-3</v>
      </c>
      <c r="J85" s="13">
        <v>4.1651774375633561E-3</v>
      </c>
      <c r="K85" s="13">
        <v>6.2477661563450342E-3</v>
      </c>
      <c r="L85" s="13">
        <v>8.3303548751267123E-3</v>
      </c>
      <c r="M85" s="13">
        <v>1.041294359390839E-2</v>
      </c>
    </row>
    <row r="86" spans="5:13" x14ac:dyDescent="0.3">
      <c r="F86">
        <v>2020</v>
      </c>
      <c r="G86" t="s">
        <v>33</v>
      </c>
      <c r="H86" t="s">
        <v>19</v>
      </c>
      <c r="I86" s="13">
        <v>4.1651774375633561E-3</v>
      </c>
      <c r="J86" s="13">
        <v>8.3303548751267123E-3</v>
      </c>
      <c r="K86" s="13">
        <v>1.2495532312690068E-2</v>
      </c>
      <c r="L86" s="13">
        <v>1.6660709750253425E-2</v>
      </c>
      <c r="M86" s="13">
        <v>2.0825887187816781E-2</v>
      </c>
    </row>
    <row r="87" spans="5:13" x14ac:dyDescent="0.3">
      <c r="F87">
        <v>2020</v>
      </c>
      <c r="G87" t="s">
        <v>33</v>
      </c>
      <c r="H87" t="s">
        <v>20</v>
      </c>
      <c r="I87" s="13">
        <v>6.2477661563450342E-3</v>
      </c>
      <c r="J87" s="13">
        <v>1.2495532312690068E-2</v>
      </c>
      <c r="K87" s="13">
        <v>1.8743298469035104E-2</v>
      </c>
      <c r="L87" s="13">
        <v>2.4991064625380137E-2</v>
      </c>
      <c r="M87" s="13">
        <v>3.1238830781725173E-2</v>
      </c>
    </row>
    <row r="88" spans="5:13" x14ac:dyDescent="0.3">
      <c r="F88">
        <v>2020</v>
      </c>
      <c r="G88" t="s">
        <v>33</v>
      </c>
      <c r="H88" t="s">
        <v>21</v>
      </c>
      <c r="I88" s="13">
        <v>8.3303548751267123E-3</v>
      </c>
      <c r="J88" s="13">
        <v>1.6660709750253425E-2</v>
      </c>
      <c r="K88" s="13">
        <v>2.4991064625380137E-2</v>
      </c>
      <c r="L88" s="13">
        <v>3.3321419500506849E-2</v>
      </c>
      <c r="M88" s="13">
        <v>4.1651774375633561E-2</v>
      </c>
    </row>
    <row r="89" spans="5:13" x14ac:dyDescent="0.3">
      <c r="E89" s="43" t="s">
        <v>46</v>
      </c>
      <c r="F89" s="43">
        <v>2020</v>
      </c>
      <c r="G89" s="43" t="s">
        <v>7</v>
      </c>
      <c r="H89" s="43" t="s">
        <v>93</v>
      </c>
      <c r="I89" s="43">
        <v>0</v>
      </c>
      <c r="J89" s="43">
        <v>1.9563502620620586E-3</v>
      </c>
      <c r="K89" s="43">
        <v>2.9345253930930879E-3</v>
      </c>
      <c r="L89" s="43">
        <v>3.9127005241241172E-3</v>
      </c>
      <c r="M89" s="43">
        <v>4.8908756551551465E-3</v>
      </c>
    </row>
    <row r="90" spans="5:13" x14ac:dyDescent="0.3">
      <c r="E90" s="43"/>
      <c r="F90" s="43">
        <v>2020</v>
      </c>
      <c r="G90" s="43" t="s">
        <v>7</v>
      </c>
      <c r="H90" s="43" t="s">
        <v>94</v>
      </c>
      <c r="I90" s="43">
        <v>1.9563502620620586E-3</v>
      </c>
      <c r="J90" s="43">
        <v>3.9127005241241172E-3</v>
      </c>
      <c r="K90" s="43">
        <v>5.8690507861861758E-3</v>
      </c>
      <c r="L90" s="43">
        <v>7.8254010482482345E-3</v>
      </c>
      <c r="M90" s="43">
        <v>9.7817513103102931E-3</v>
      </c>
    </row>
    <row r="91" spans="5:13" x14ac:dyDescent="0.3">
      <c r="E91" s="43"/>
      <c r="F91" s="43">
        <v>2020</v>
      </c>
      <c r="G91" s="43" t="s">
        <v>7</v>
      </c>
      <c r="H91" s="43" t="s">
        <v>95</v>
      </c>
      <c r="I91" s="43">
        <v>3.9127005241241172E-3</v>
      </c>
      <c r="J91" s="43">
        <v>7.8254010482482345E-3</v>
      </c>
      <c r="K91" s="43">
        <v>1.1738101572372352E-2</v>
      </c>
      <c r="L91" s="43">
        <v>1.5650802096496469E-2</v>
      </c>
      <c r="M91" s="43">
        <v>1.9563502620620586E-2</v>
      </c>
    </row>
    <row r="92" spans="5:13" x14ac:dyDescent="0.3">
      <c r="E92" s="43"/>
      <c r="F92" s="43">
        <v>2020</v>
      </c>
      <c r="G92" s="43" t="s">
        <v>7</v>
      </c>
      <c r="H92" s="43" t="s">
        <v>96</v>
      </c>
      <c r="I92" s="43">
        <v>5.8690507861861758E-3</v>
      </c>
      <c r="J92" s="43">
        <v>1.1738101572372352E-2</v>
      </c>
      <c r="K92" s="43">
        <v>1.7607152358558528E-2</v>
      </c>
      <c r="L92" s="43">
        <v>2.3476203144744703E-2</v>
      </c>
      <c r="M92" s="43">
        <v>2.9345253930930879E-2</v>
      </c>
    </row>
    <row r="93" spans="5:13" x14ac:dyDescent="0.3">
      <c r="E93" s="43"/>
      <c r="F93" s="43">
        <v>2020</v>
      </c>
      <c r="G93" s="43" t="s">
        <v>7</v>
      </c>
      <c r="H93" s="43" t="s">
        <v>97</v>
      </c>
      <c r="I93" s="43">
        <v>7.8254010482482345E-3</v>
      </c>
      <c r="J93" s="43">
        <v>1.5650802096496469E-2</v>
      </c>
      <c r="K93" s="43">
        <v>2.3476203144744703E-2</v>
      </c>
      <c r="L93" s="43">
        <v>3.1301604192992938E-2</v>
      </c>
      <c r="M93" s="43">
        <v>3.9127005241241172E-2</v>
      </c>
    </row>
    <row r="94" spans="5:13" x14ac:dyDescent="0.3">
      <c r="E94" t="s">
        <v>32</v>
      </c>
      <c r="F94" s="12">
        <v>2020</v>
      </c>
      <c r="G94" s="12" t="s">
        <v>32</v>
      </c>
      <c r="H94" t="s">
        <v>93</v>
      </c>
      <c r="I94">
        <v>0</v>
      </c>
      <c r="J94">
        <v>1.4628960749378454E-3</v>
      </c>
      <c r="K94">
        <v>2.1943441124067679E-3</v>
      </c>
      <c r="L94">
        <v>2.9257921498756908E-3</v>
      </c>
      <c r="M94">
        <v>3.6572401873446133E-3</v>
      </c>
    </row>
    <row r="95" spans="5:13" x14ac:dyDescent="0.3">
      <c r="F95" s="12">
        <v>2020</v>
      </c>
      <c r="G95" s="12" t="s">
        <v>32</v>
      </c>
      <c r="H95" t="s">
        <v>94</v>
      </c>
      <c r="I95">
        <v>1.4628960749378454E-3</v>
      </c>
      <c r="J95">
        <v>2.9257921498756908E-3</v>
      </c>
      <c r="K95">
        <v>4.3886882248135358E-3</v>
      </c>
      <c r="L95">
        <v>5.8515842997513817E-3</v>
      </c>
      <c r="M95">
        <v>7.3144803746892266E-3</v>
      </c>
    </row>
    <row r="96" spans="5:13" x14ac:dyDescent="0.3">
      <c r="F96" s="12">
        <v>2020</v>
      </c>
      <c r="G96" s="12" t="s">
        <v>32</v>
      </c>
      <c r="H96" t="s">
        <v>95</v>
      </c>
      <c r="I96">
        <v>2.9257921498756908E-3</v>
      </c>
      <c r="J96">
        <v>5.8515842997513817E-3</v>
      </c>
      <c r="K96">
        <v>8.7773764496270716E-3</v>
      </c>
      <c r="L96">
        <v>1.1703168599502763E-2</v>
      </c>
      <c r="M96">
        <v>1.4628960749378453E-2</v>
      </c>
    </row>
    <row r="97" spans="5:13" x14ac:dyDescent="0.3">
      <c r="F97" s="12">
        <v>2020</v>
      </c>
      <c r="G97" s="12" t="s">
        <v>32</v>
      </c>
      <c r="H97" t="s">
        <v>96</v>
      </c>
      <c r="I97">
        <v>4.3886882248135358E-3</v>
      </c>
      <c r="J97">
        <v>8.7773764496270716E-3</v>
      </c>
      <c r="K97">
        <v>1.3166064674440607E-2</v>
      </c>
      <c r="L97">
        <v>1.7554752899254143E-2</v>
      </c>
      <c r="M97">
        <v>2.1943441124067681E-2</v>
      </c>
    </row>
    <row r="98" spans="5:13" x14ac:dyDescent="0.3">
      <c r="F98" s="12">
        <v>2020</v>
      </c>
      <c r="G98" s="12" t="s">
        <v>32</v>
      </c>
      <c r="H98" t="s">
        <v>97</v>
      </c>
      <c r="I98">
        <v>5.8515842997513817E-3</v>
      </c>
      <c r="J98">
        <v>1.1703168599502763E-2</v>
      </c>
      <c r="K98">
        <v>1.7554752899254143E-2</v>
      </c>
      <c r="L98">
        <v>2.3406337199005527E-2</v>
      </c>
      <c r="M98">
        <v>2.9257921498756907E-2</v>
      </c>
    </row>
    <row r="99" spans="5:13" x14ac:dyDescent="0.3">
      <c r="E99" s="43" t="s">
        <v>47</v>
      </c>
      <c r="F99" s="43">
        <v>2020</v>
      </c>
      <c r="G99" s="43" t="s">
        <v>9</v>
      </c>
      <c r="H99" s="43" t="s">
        <v>93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</row>
    <row r="100" spans="5:13" x14ac:dyDescent="0.3">
      <c r="E100" s="43"/>
      <c r="F100" s="43">
        <v>2020</v>
      </c>
      <c r="G100" s="43" t="s">
        <v>9</v>
      </c>
      <c r="H100" s="43" t="s">
        <v>94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</row>
    <row r="101" spans="5:13" x14ac:dyDescent="0.3">
      <c r="E101" s="43"/>
      <c r="F101" s="43">
        <v>2020</v>
      </c>
      <c r="G101" s="43" t="s">
        <v>9</v>
      </c>
      <c r="H101" s="43" t="s">
        <v>95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</row>
    <row r="102" spans="5:13" x14ac:dyDescent="0.3">
      <c r="E102" s="43"/>
      <c r="F102" s="43">
        <v>2020</v>
      </c>
      <c r="G102" s="43" t="s">
        <v>9</v>
      </c>
      <c r="H102" s="43" t="s">
        <v>96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</row>
    <row r="103" spans="5:13" x14ac:dyDescent="0.3">
      <c r="E103" s="43"/>
      <c r="F103" s="43">
        <v>2020</v>
      </c>
      <c r="G103" s="43" t="s">
        <v>9</v>
      </c>
      <c r="H103" s="43" t="s">
        <v>97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</row>
    <row r="104" spans="5:13" x14ac:dyDescent="0.3">
      <c r="E104" t="s">
        <v>48</v>
      </c>
      <c r="F104" s="12">
        <v>2020</v>
      </c>
      <c r="G104" s="12" t="s">
        <v>10</v>
      </c>
      <c r="H104" t="s">
        <v>93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5:13" x14ac:dyDescent="0.3">
      <c r="F105" s="12">
        <v>2020</v>
      </c>
      <c r="G105" s="12" t="s">
        <v>10</v>
      </c>
      <c r="H105" t="s">
        <v>94</v>
      </c>
      <c r="I105">
        <v>0</v>
      </c>
      <c r="J105">
        <v>0</v>
      </c>
      <c r="K105">
        <v>0</v>
      </c>
      <c r="L105">
        <v>0</v>
      </c>
      <c r="M105">
        <v>0</v>
      </c>
    </row>
    <row r="106" spans="5:13" x14ac:dyDescent="0.3">
      <c r="F106" s="12">
        <v>2020</v>
      </c>
      <c r="G106" s="12" t="s">
        <v>10</v>
      </c>
      <c r="H106" t="s">
        <v>95</v>
      </c>
      <c r="I106">
        <v>0</v>
      </c>
      <c r="J106">
        <v>0</v>
      </c>
      <c r="K106">
        <v>0</v>
      </c>
      <c r="L106">
        <v>0</v>
      </c>
      <c r="M106">
        <v>0</v>
      </c>
    </row>
    <row r="107" spans="5:13" x14ac:dyDescent="0.3">
      <c r="F107" s="12">
        <v>2020</v>
      </c>
      <c r="G107" s="12" t="s">
        <v>10</v>
      </c>
      <c r="H107" t="s">
        <v>96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5:13" x14ac:dyDescent="0.3">
      <c r="F108" s="12">
        <v>2020</v>
      </c>
      <c r="G108" s="12" t="s">
        <v>10</v>
      </c>
      <c r="H108" t="s">
        <v>97</v>
      </c>
      <c r="I108">
        <v>0</v>
      </c>
      <c r="J108">
        <v>0</v>
      </c>
      <c r="K108">
        <v>0</v>
      </c>
      <c r="L108">
        <v>0</v>
      </c>
      <c r="M108">
        <v>0</v>
      </c>
    </row>
    <row r="109" spans="5:13" x14ac:dyDescent="0.3">
      <c r="E109" s="43" t="s">
        <v>49</v>
      </c>
      <c r="F109" s="43">
        <v>2020</v>
      </c>
      <c r="G109" s="43" t="s">
        <v>11</v>
      </c>
      <c r="H109" s="43" t="s">
        <v>93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</row>
    <row r="110" spans="5:13" x14ac:dyDescent="0.3">
      <c r="E110" s="43"/>
      <c r="F110" s="43">
        <v>2020</v>
      </c>
      <c r="G110" s="43" t="s">
        <v>11</v>
      </c>
      <c r="H110" s="43" t="s">
        <v>94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</row>
    <row r="111" spans="5:13" x14ac:dyDescent="0.3">
      <c r="E111" s="43"/>
      <c r="F111" s="43">
        <v>2020</v>
      </c>
      <c r="G111" s="43" t="s">
        <v>11</v>
      </c>
      <c r="H111" s="43" t="s">
        <v>95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</row>
    <row r="112" spans="5:13" x14ac:dyDescent="0.3">
      <c r="E112" s="43"/>
      <c r="F112" s="43">
        <v>2020</v>
      </c>
      <c r="G112" s="43" t="s">
        <v>11</v>
      </c>
      <c r="H112" s="43" t="s">
        <v>96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</row>
    <row r="113" spans="5:13" x14ac:dyDescent="0.3">
      <c r="E113" s="43"/>
      <c r="F113" s="43">
        <v>2020</v>
      </c>
      <c r="G113" s="43" t="s">
        <v>11</v>
      </c>
      <c r="H113" s="43" t="s">
        <v>97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</row>
    <row r="114" spans="5:13" x14ac:dyDescent="0.3">
      <c r="E114" t="s">
        <v>12</v>
      </c>
      <c r="F114" s="12">
        <v>2020</v>
      </c>
      <c r="G114" s="12" t="s">
        <v>31</v>
      </c>
      <c r="H114" t="s">
        <v>93</v>
      </c>
      <c r="I114">
        <v>0</v>
      </c>
      <c r="J114">
        <v>0</v>
      </c>
      <c r="K114">
        <v>0</v>
      </c>
      <c r="L114">
        <v>0</v>
      </c>
      <c r="M114">
        <v>0</v>
      </c>
    </row>
    <row r="115" spans="5:13" x14ac:dyDescent="0.3">
      <c r="F115" s="12">
        <v>2020</v>
      </c>
      <c r="G115" s="12" t="s">
        <v>31</v>
      </c>
      <c r="H115" t="s">
        <v>94</v>
      </c>
      <c r="I115">
        <v>0</v>
      </c>
      <c r="J115">
        <v>0</v>
      </c>
      <c r="K115">
        <v>0</v>
      </c>
      <c r="L115">
        <v>0</v>
      </c>
      <c r="M115">
        <v>0</v>
      </c>
    </row>
    <row r="116" spans="5:13" x14ac:dyDescent="0.3">
      <c r="F116" s="12">
        <v>2020</v>
      </c>
      <c r="G116" s="12" t="s">
        <v>31</v>
      </c>
      <c r="H116" t="s">
        <v>95</v>
      </c>
      <c r="I116">
        <v>0</v>
      </c>
      <c r="J116">
        <v>0</v>
      </c>
      <c r="K116">
        <v>0</v>
      </c>
      <c r="L116">
        <v>0</v>
      </c>
      <c r="M116">
        <v>0</v>
      </c>
    </row>
    <row r="117" spans="5:13" x14ac:dyDescent="0.3">
      <c r="F117" s="12">
        <v>2020</v>
      </c>
      <c r="G117" s="12" t="s">
        <v>31</v>
      </c>
      <c r="H117" t="s">
        <v>96</v>
      </c>
      <c r="I117">
        <v>0</v>
      </c>
      <c r="J117">
        <v>0</v>
      </c>
      <c r="K117">
        <v>0</v>
      </c>
      <c r="L117">
        <v>0</v>
      </c>
      <c r="M117">
        <v>0</v>
      </c>
    </row>
    <row r="118" spans="5:13" x14ac:dyDescent="0.3">
      <c r="F118" s="12">
        <v>2020</v>
      </c>
      <c r="G118" s="12" t="s">
        <v>31</v>
      </c>
      <c r="H118" t="s">
        <v>97</v>
      </c>
      <c r="I118">
        <v>0</v>
      </c>
      <c r="J118">
        <v>0</v>
      </c>
      <c r="K118">
        <v>0</v>
      </c>
      <c r="L118">
        <v>0</v>
      </c>
      <c r="M118">
        <v>0</v>
      </c>
    </row>
    <row r="119" spans="5:13" x14ac:dyDescent="0.3">
      <c r="E119" s="43" t="s">
        <v>13</v>
      </c>
      <c r="F119" s="43">
        <v>2020</v>
      </c>
      <c r="G119" s="43" t="s">
        <v>30</v>
      </c>
      <c r="H119" s="43" t="s">
        <v>93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</row>
    <row r="120" spans="5:13" x14ac:dyDescent="0.3">
      <c r="E120" s="43"/>
      <c r="F120" s="43">
        <v>2020</v>
      </c>
      <c r="G120" s="43" t="s">
        <v>30</v>
      </c>
      <c r="H120" s="43" t="s">
        <v>94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</row>
    <row r="121" spans="5:13" x14ac:dyDescent="0.3">
      <c r="E121" s="43"/>
      <c r="F121" s="43">
        <v>2020</v>
      </c>
      <c r="G121" s="43" t="s">
        <v>30</v>
      </c>
      <c r="H121" s="43" t="s">
        <v>95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</row>
    <row r="122" spans="5:13" x14ac:dyDescent="0.3">
      <c r="E122" s="43"/>
      <c r="F122" s="43">
        <v>2020</v>
      </c>
      <c r="G122" s="43" t="s">
        <v>30</v>
      </c>
      <c r="H122" s="43" t="s">
        <v>96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</row>
    <row r="123" spans="5:13" x14ac:dyDescent="0.3">
      <c r="E123" s="43"/>
      <c r="F123" s="43">
        <v>2020</v>
      </c>
      <c r="G123" s="43" t="s">
        <v>30</v>
      </c>
      <c r="H123" s="43" t="s">
        <v>97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</row>
    <row r="124" spans="5:13" x14ac:dyDescent="0.3">
      <c r="E124" t="s">
        <v>2</v>
      </c>
      <c r="F124" s="12">
        <v>2020</v>
      </c>
      <c r="G124" s="12" t="s">
        <v>2</v>
      </c>
      <c r="H124" t="s">
        <v>93</v>
      </c>
      <c r="I124">
        <v>0</v>
      </c>
      <c r="J124">
        <v>0</v>
      </c>
      <c r="K124">
        <v>0</v>
      </c>
      <c r="L124">
        <v>0</v>
      </c>
      <c r="M124">
        <v>0</v>
      </c>
    </row>
    <row r="125" spans="5:13" x14ac:dyDescent="0.3">
      <c r="F125" s="12">
        <v>2020</v>
      </c>
      <c r="G125" s="12" t="s">
        <v>2</v>
      </c>
      <c r="H125" t="s">
        <v>94</v>
      </c>
      <c r="I125">
        <v>0</v>
      </c>
      <c r="J125">
        <v>0</v>
      </c>
      <c r="K125">
        <v>0</v>
      </c>
      <c r="L125">
        <v>0</v>
      </c>
      <c r="M125">
        <v>0</v>
      </c>
    </row>
    <row r="126" spans="5:13" x14ac:dyDescent="0.3">
      <c r="F126" s="12">
        <v>2020</v>
      </c>
      <c r="G126" s="12" t="s">
        <v>2</v>
      </c>
      <c r="H126" t="s">
        <v>95</v>
      </c>
      <c r="I126">
        <v>0</v>
      </c>
      <c r="J126">
        <v>0</v>
      </c>
      <c r="K126">
        <v>0</v>
      </c>
      <c r="L126">
        <v>0</v>
      </c>
      <c r="M126">
        <v>0</v>
      </c>
    </row>
    <row r="127" spans="5:13" x14ac:dyDescent="0.3">
      <c r="F127" s="12">
        <v>2020</v>
      </c>
      <c r="G127" s="12" t="s">
        <v>2</v>
      </c>
      <c r="H127" t="s">
        <v>96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5:13" x14ac:dyDescent="0.3">
      <c r="F128" s="12">
        <v>2020</v>
      </c>
      <c r="G128" s="12" t="s">
        <v>2</v>
      </c>
      <c r="H128" t="s">
        <v>97</v>
      </c>
      <c r="I128">
        <v>0</v>
      </c>
      <c r="J128">
        <v>0</v>
      </c>
      <c r="K128">
        <v>0</v>
      </c>
      <c r="L128">
        <v>0</v>
      </c>
      <c r="M128">
        <v>0</v>
      </c>
    </row>
    <row r="129" spans="5:13" x14ac:dyDescent="0.3">
      <c r="E129" s="43" t="s">
        <v>3</v>
      </c>
      <c r="F129" s="43">
        <v>2020</v>
      </c>
      <c r="G129" s="43" t="s">
        <v>3</v>
      </c>
      <c r="H129" s="43" t="s">
        <v>93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</row>
    <row r="130" spans="5:13" x14ac:dyDescent="0.3">
      <c r="E130" s="43"/>
      <c r="F130" s="43">
        <v>2020</v>
      </c>
      <c r="G130" s="43" t="s">
        <v>3</v>
      </c>
      <c r="H130" s="43" t="s">
        <v>94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</row>
    <row r="131" spans="5:13" x14ac:dyDescent="0.3">
      <c r="E131" s="43"/>
      <c r="F131" s="43">
        <v>2020</v>
      </c>
      <c r="G131" s="43" t="s">
        <v>3</v>
      </c>
      <c r="H131" s="43" t="s">
        <v>95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</row>
    <row r="132" spans="5:13" x14ac:dyDescent="0.3">
      <c r="E132" s="43"/>
      <c r="F132" s="43">
        <v>2020</v>
      </c>
      <c r="G132" s="43" t="s">
        <v>3</v>
      </c>
      <c r="H132" s="43" t="s">
        <v>96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</row>
    <row r="133" spans="5:13" x14ac:dyDescent="0.3">
      <c r="E133" s="43"/>
      <c r="F133" s="43">
        <v>2020</v>
      </c>
      <c r="G133" s="43" t="s">
        <v>3</v>
      </c>
      <c r="H133" s="43" t="s">
        <v>97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</row>
    <row r="134" spans="5:13" x14ac:dyDescent="0.3">
      <c r="E134" t="s">
        <v>4</v>
      </c>
      <c r="F134" s="12">
        <v>2020</v>
      </c>
      <c r="G134" t="s">
        <v>4</v>
      </c>
      <c r="H134" t="s">
        <v>93</v>
      </c>
      <c r="I134">
        <v>0</v>
      </c>
      <c r="J134">
        <v>0</v>
      </c>
      <c r="K134">
        <v>0</v>
      </c>
      <c r="L134">
        <v>0</v>
      </c>
      <c r="M134">
        <v>0</v>
      </c>
    </row>
    <row r="135" spans="5:13" x14ac:dyDescent="0.3">
      <c r="F135" s="12">
        <v>2020</v>
      </c>
      <c r="G135" t="s">
        <v>4</v>
      </c>
      <c r="H135" t="s">
        <v>94</v>
      </c>
      <c r="I135">
        <v>0</v>
      </c>
      <c r="J135">
        <v>0</v>
      </c>
      <c r="K135">
        <v>0</v>
      </c>
      <c r="L135">
        <v>0</v>
      </c>
      <c r="M135">
        <v>0</v>
      </c>
    </row>
    <row r="136" spans="5:13" x14ac:dyDescent="0.3">
      <c r="F136" s="12">
        <v>2020</v>
      </c>
      <c r="G136" t="s">
        <v>4</v>
      </c>
      <c r="H136" t="s">
        <v>95</v>
      </c>
      <c r="I136">
        <v>0</v>
      </c>
      <c r="J136">
        <v>0</v>
      </c>
      <c r="K136">
        <v>0</v>
      </c>
      <c r="L136">
        <v>0</v>
      </c>
      <c r="M136">
        <v>0</v>
      </c>
    </row>
    <row r="137" spans="5:13" x14ac:dyDescent="0.3">
      <c r="F137" s="12">
        <v>2020</v>
      </c>
      <c r="G137" t="s">
        <v>4</v>
      </c>
      <c r="H137" t="s">
        <v>96</v>
      </c>
      <c r="I137">
        <v>0</v>
      </c>
      <c r="J137">
        <v>0</v>
      </c>
      <c r="K137">
        <v>0</v>
      </c>
      <c r="L137">
        <v>0</v>
      </c>
      <c r="M137">
        <v>0</v>
      </c>
    </row>
    <row r="138" spans="5:13" x14ac:dyDescent="0.3">
      <c r="F138" s="12">
        <v>2020</v>
      </c>
      <c r="G138" t="s">
        <v>4</v>
      </c>
      <c r="H138" t="s">
        <v>97</v>
      </c>
      <c r="I138">
        <v>0</v>
      </c>
      <c r="J138">
        <v>0</v>
      </c>
      <c r="K138">
        <v>0</v>
      </c>
      <c r="L138">
        <v>0</v>
      </c>
      <c r="M13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2020-11-09T15:09:50Z</dcterms:modified>
</cp:coreProperties>
</file>