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19\DICIEMBRE\"/>
    </mc:Choice>
  </mc:AlternateContent>
  <bookViews>
    <workbookView xWindow="0" yWindow="0" windowWidth="23235" windowHeight="8895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11" l="1"/>
  <c r="P21" i="10"/>
  <c r="P21" i="9"/>
  <c r="P21" i="8"/>
  <c r="P21" i="7"/>
  <c r="P21" i="5"/>
  <c r="O21" i="11"/>
  <c r="O21" i="8" l="1"/>
  <c r="N21" i="11" l="1"/>
  <c r="M21" i="11"/>
  <c r="N21" i="8" l="1"/>
  <c r="M21" i="8" l="1"/>
  <c r="L21" i="11" l="1"/>
  <c r="K21" i="11"/>
  <c r="L21" i="8" l="1"/>
  <c r="K21" i="8"/>
  <c r="J21" i="11" l="1"/>
  <c r="J21" i="8" l="1"/>
  <c r="I21" i="11" l="1"/>
  <c r="I21" i="8" l="1"/>
  <c r="H21" i="11" l="1"/>
  <c r="H21" i="8" l="1"/>
  <c r="G21" i="11" l="1"/>
  <c r="F21" i="11"/>
  <c r="G21" i="8" l="1"/>
  <c r="F21" i="8" l="1"/>
  <c r="E21" i="8" l="1"/>
  <c r="D21" i="8"/>
  <c r="E21" i="11" l="1"/>
  <c r="D21" i="11" l="1"/>
  <c r="O20" i="9"/>
  <c r="O20" i="10"/>
</calcChain>
</file>

<file path=xl/sharedStrings.xml><?xml version="1.0" encoding="utf-8"?>
<sst xmlns="http://schemas.openxmlformats.org/spreadsheetml/2006/main" count="200" uniqueCount="67">
  <si>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</si>
  <si>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</si>
  <si>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</si>
  <si>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</si>
  <si>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</si>
  <si>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</si>
  <si>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</si>
  <si>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</si>
  <si>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</si>
  <si>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</si>
  <si>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</si>
  <si>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</si>
  <si>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</si>
  <si>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</si>
  <si>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</si>
  <si>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</si>
  <si>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</si>
  <si>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</si>
  <si>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</si>
  <si>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</si>
  <si>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</si>
  <si>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</si>
  <si>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</si>
  <si>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</si>
  <si>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</si>
  <si>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</si>
  <si>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</si>
  <si>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</si>
  <si>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</si>
  <si>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</si>
  <si>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</si>
  <si>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</si>
  <si>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</si>
  <si>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</si>
  <si>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</si>
  <si>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</si>
  <si>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</si>
  <si>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</si>
  <si>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</si>
  <si>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</si>
  <si>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</si>
  <si>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</si>
  <si>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</si>
  <si>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</si>
  <si>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</si>
  <si>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</si>
  <si>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</si>
  <si>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</si>
  <si>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</si>
  <si>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</si>
  <si>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</si>
  <si>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</si>
  <si>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</si>
  <si>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</si>
  <si>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</si>
  <si>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</si>
  <si>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</si>
  <si>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</si>
  <si>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</si>
  <si>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</si>
  <si>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</si>
  <si>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</si>
  <si>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</si>
  <si>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</si>
  <si>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t xml:space="preserve">Octubre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</si>
  <si>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2019)</t>
    </r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</si>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</sst>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10" fontId="0" fillId="0" borderId="2" xfId="2" applyNumberFormat="1" applyFont="1" applyBorder="1"/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179070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42,679.906,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B25" sqref="B25"/>
    </sheetView>
  </sheetViews>
  <sheetFormatPr baseColWidth="10" defaultColWidth="11.5703125" defaultRowHeight="15" x14ac:dyDescent="0.25"/>
  <cols>
    <col min="1" max="1" width="11.5703125" style="6"/>
    <col min="2" max="2" width="6.42578125" style="6" customWidth="1"/>
    <col min="3" max="6" width="11.5703125" style="6"/>
    <col min="7" max="7" width="19.5703125" style="6" customWidth="1"/>
    <col min="8" max="8" width="15" style="6" customWidth="1"/>
    <col min="9" max="16384" width="11.5703125" style="6"/>
  </cols>
  <sheetData>
    <row r="2" spans="1:8" x14ac:dyDescent="0.25">
      <c r="G2" s="71" t="s">
        <v>65</v>
      </c>
      <c r="H2" s="71"/>
    </row>
    <row r="3" spans="1:8" x14ac:dyDescent="0.25">
      <c r="G3" s="71"/>
      <c r="H3" s="71"/>
    </row>
    <row r="4" spans="1:8" ht="22.5" customHeight="1" x14ac:dyDescent="0.25">
      <c r="G4" s="71"/>
      <c r="H4" s="71"/>
    </row>
    <row r="5" spans="1:8" x14ac:dyDescent="0.25">
      <c r="G5" s="71"/>
      <c r="H5" s="71"/>
    </row>
    <row r="6" spans="1:8" x14ac:dyDescent="0.25">
      <c r="G6" s="71"/>
      <c r="H6" s="71"/>
    </row>
    <row r="8" spans="1:8" ht="18.75" x14ac:dyDescent="0.3">
      <c r="B8" s="84" t="s">
        <v>30</v>
      </c>
      <c r="C8" s="84"/>
      <c r="D8" s="84"/>
      <c r="E8" s="84"/>
      <c r="F8" s="84"/>
      <c r="G8" s="84"/>
      <c r="H8" s="84"/>
    </row>
    <row r="10" spans="1:8" x14ac:dyDescent="0.25">
      <c r="B10" s="27" t="s">
        <v>37</v>
      </c>
      <c r="C10" s="85" t="s">
        <v>13</v>
      </c>
      <c r="D10" s="86"/>
      <c r="E10" s="86"/>
      <c r="F10" s="86"/>
      <c r="G10" s="86"/>
      <c r="H10" s="87"/>
    </row>
    <row r="11" spans="1:8" x14ac:dyDescent="0.25">
      <c r="A11" s="26"/>
      <c r="B11" s="28" t="s">
        <v>31</v>
      </c>
      <c r="C11" s="75" t="s">
        <v>44</v>
      </c>
      <c r="D11" s="76"/>
      <c r="E11" s="76"/>
      <c r="F11" s="76"/>
      <c r="G11" s="76"/>
      <c r="H11" s="77"/>
    </row>
    <row r="12" spans="1:8" x14ac:dyDescent="0.25">
      <c r="A12" s="26"/>
      <c r="B12" s="28" t="s">
        <v>32</v>
      </c>
      <c r="C12" s="75" t="s">
        <v>17</v>
      </c>
      <c r="D12" s="76"/>
      <c r="E12" s="76"/>
      <c r="F12" s="76"/>
      <c r="G12" s="76"/>
      <c r="H12" s="77"/>
    </row>
    <row r="13" spans="1:8" x14ac:dyDescent="0.25">
      <c r="B13" s="11"/>
      <c r="C13" s="5"/>
      <c r="D13" s="5"/>
      <c r="E13" s="5"/>
      <c r="F13" s="5"/>
      <c r="G13" s="5"/>
      <c r="H13" s="5"/>
    </row>
    <row r="14" spans="1:8" x14ac:dyDescent="0.25">
      <c r="B14" s="12" t="s">
        <v>38</v>
      </c>
      <c r="C14" s="88" t="s">
        <v>14</v>
      </c>
      <c r="D14" s="89"/>
      <c r="E14" s="89"/>
      <c r="F14" s="89"/>
      <c r="G14" s="89"/>
      <c r="H14" s="90"/>
    </row>
    <row r="15" spans="1:8" x14ac:dyDescent="0.25">
      <c r="B15" s="28" t="s">
        <v>33</v>
      </c>
      <c r="C15" s="75" t="s">
        <v>44</v>
      </c>
      <c r="D15" s="76"/>
      <c r="E15" s="76"/>
      <c r="F15" s="76"/>
      <c r="G15" s="76"/>
      <c r="H15" s="77"/>
    </row>
    <row r="16" spans="1:8" x14ac:dyDescent="0.25">
      <c r="B16" s="28" t="s">
        <v>34</v>
      </c>
      <c r="C16" s="75" t="s">
        <v>17</v>
      </c>
      <c r="D16" s="76"/>
      <c r="E16" s="76"/>
      <c r="F16" s="76"/>
      <c r="G16" s="76"/>
      <c r="H16" s="77"/>
    </row>
    <row r="18" spans="2:8" x14ac:dyDescent="0.25">
      <c r="B18" s="36" t="s">
        <v>39</v>
      </c>
      <c r="C18" s="78" t="s">
        <v>22</v>
      </c>
      <c r="D18" s="79"/>
      <c r="E18" s="79"/>
      <c r="F18" s="79"/>
      <c r="G18" s="79"/>
      <c r="H18" s="80"/>
    </row>
    <row r="19" spans="2:8" x14ac:dyDescent="0.25">
      <c r="B19" s="37" t="s">
        <v>35</v>
      </c>
      <c r="C19" s="81" t="s">
        <v>44</v>
      </c>
      <c r="D19" s="82"/>
      <c r="E19" s="82"/>
      <c r="F19" s="82"/>
      <c r="G19" s="82"/>
      <c r="H19" s="83"/>
    </row>
    <row r="20" spans="2:8" x14ac:dyDescent="0.25">
      <c r="B20" s="38" t="s">
        <v>36</v>
      </c>
      <c r="C20" s="72" t="s">
        <v>17</v>
      </c>
      <c r="D20" s="73"/>
      <c r="E20" s="73"/>
      <c r="F20" s="73"/>
      <c r="G20" s="73"/>
      <c r="H20" s="74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A22" sqref="A22"/>
    </sheetView>
  </sheetViews>
  <sheetFormatPr baseColWidth="10" defaultRowHeight="15" x14ac:dyDescent="0.25"/>
  <cols>
    <col min="1" max="1" width="3.42578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.28515625" bestFit="1" customWidth="1"/>
    <col min="20" max="33" width="18.140625" bestFit="1" customWidth="1"/>
    <col min="34" max="42" width="20" bestFit="1" customWidth="1"/>
    <col min="43" max="71" width="16" bestFit="1" customWidth="1"/>
    <col min="72" max="79" width="17.570312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7.25" x14ac:dyDescent="0.25">
      <c r="B4" s="8"/>
      <c r="C4" s="8"/>
      <c r="E4" s="29"/>
      <c r="F4" s="95" t="s">
        <v>45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4"/>
    </row>
    <row r="5" spans="2:17" x14ac:dyDescent="0.25">
      <c r="B5" s="9"/>
      <c r="C5" s="9"/>
      <c r="E5" s="29"/>
      <c r="F5" s="95" t="s">
        <v>66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25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25">
      <c r="D7" s="91" t="s">
        <v>15</v>
      </c>
      <c r="E7" s="91"/>
      <c r="F7" s="10"/>
      <c r="G7" s="10"/>
      <c r="H7" s="10"/>
      <c r="I7" s="10"/>
      <c r="J7" s="10"/>
      <c r="K7" s="10"/>
    </row>
    <row r="9" spans="2:17" x14ac:dyDescent="0.25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25">
      <c r="B11" s="98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200379716.81</v>
      </c>
      <c r="O11" s="33">
        <v>208574637.32999998</v>
      </c>
      <c r="P11" s="31"/>
    </row>
    <row r="12" spans="2:17" x14ac:dyDescent="0.25">
      <c r="B12" s="99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70">
        <v>0.50741621850480612</v>
      </c>
    </row>
    <row r="13" spans="2:17" x14ac:dyDescent="0.25">
      <c r="B13" s="99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70">
        <v>0.44189334500716493</v>
      </c>
    </row>
    <row r="14" spans="2:17" x14ac:dyDescent="0.25">
      <c r="B14" s="99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70">
        <v>0.3722069799332528</v>
      </c>
    </row>
    <row r="15" spans="2:17" x14ac:dyDescent="0.25">
      <c r="B15" s="99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70">
        <v>0.15947425337536236</v>
      </c>
    </row>
    <row r="16" spans="2:17" x14ac:dyDescent="0.25">
      <c r="B16" s="99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70">
        <v>0.25106322292811645</v>
      </c>
    </row>
    <row r="17" spans="2:16" x14ac:dyDescent="0.25">
      <c r="B17" s="99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70">
        <v>0.20697632940791122</v>
      </c>
    </row>
    <row r="18" spans="2:16" x14ac:dyDescent="0.25">
      <c r="B18" s="99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70">
        <v>0.13440131158664381</v>
      </c>
    </row>
    <row r="19" spans="2:16" x14ac:dyDescent="0.25">
      <c r="B19" s="99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70">
        <v>0.12662707301126153</v>
      </c>
    </row>
    <row r="20" spans="2:16" x14ac:dyDescent="0.25">
      <c r="B20" s="99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70">
        <v>0.1498088090007863</v>
      </c>
    </row>
    <row r="21" spans="2:16" x14ac:dyDescent="0.25">
      <c r="B21" s="100"/>
      <c r="C21" s="52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8">
        <v>1694613623.1200001</v>
      </c>
      <c r="J21" s="68">
        <v>1710545742.76</v>
      </c>
      <c r="K21" s="34">
        <v>1726494632.49</v>
      </c>
      <c r="L21" s="68">
        <v>1742685563.52</v>
      </c>
      <c r="M21" s="68">
        <v>1758823075.6600001</v>
      </c>
      <c r="N21" s="61">
        <v>1774945319.4300001</v>
      </c>
      <c r="O21" s="61">
        <v>1826938374.8299999</v>
      </c>
      <c r="P21" s="70">
        <f>(O21-O20)/O20</f>
        <v>0.14147078738446087</v>
      </c>
    </row>
    <row r="22" spans="2:16" x14ac:dyDescent="0.25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25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25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ht="27.6" customHeight="1" x14ac:dyDescent="0.25">
      <c r="B25" s="101" t="s">
        <v>46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ht="27.6" customHeight="1" x14ac:dyDescent="0.25">
      <c r="B26" s="101" t="s">
        <v>47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ht="27.6" customHeight="1" x14ac:dyDescent="0.25">
      <c r="B27" s="101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 ht="21" customHeight="1" x14ac:dyDescent="0.25">
      <c r="B28" s="101" t="s">
        <v>49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 x14ac:dyDescent="0.25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25">
      <c r="B30" s="101" t="s">
        <v>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 x14ac:dyDescent="0.25">
      <c r="B31" s="101" t="s">
        <v>56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 x14ac:dyDescent="0.25">
      <c r="B32" s="101" t="s">
        <v>62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79" x14ac:dyDescent="0.25">
      <c r="B33" s="4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25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25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25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25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B32:P32"/>
    <mergeCell ref="B31:P31"/>
    <mergeCell ref="B30:P30"/>
    <mergeCell ref="B28:P28"/>
    <mergeCell ref="B25:P25"/>
    <mergeCell ref="B26:P26"/>
    <mergeCell ref="B27:P27"/>
    <mergeCell ref="D7:E7"/>
    <mergeCell ref="D9:O9"/>
    <mergeCell ref="B24:P24"/>
    <mergeCell ref="F3:M3"/>
    <mergeCell ref="F4:M4"/>
    <mergeCell ref="F5:M5"/>
    <mergeCell ref="F6:M6"/>
    <mergeCell ref="P9:P10"/>
    <mergeCell ref="B11:B21"/>
  </mergeCells>
  <hyperlinks>
    <hyperlink ref="D7:E7" location="ÍNDICE!A1" display="&lt;- Volver a índice"/>
    <hyperlink ref="L21" r:id="rId1" display="callto:1,742,679.906,37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P22" sqref="P22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" bestFit="1" customWidth="1"/>
    <col min="20" max="27" width="16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7.25" x14ac:dyDescent="0.25">
      <c r="B4" s="8"/>
      <c r="C4" s="8"/>
      <c r="E4" s="29"/>
      <c r="F4" s="95" t="s">
        <v>60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25">
      <c r="B5" s="9"/>
      <c r="C5" s="9"/>
      <c r="E5" s="29"/>
      <c r="F5" s="95" t="s">
        <v>66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25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25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25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25">
      <c r="B12" s="99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25">
      <c r="B13" s="99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25">
      <c r="B14" s="99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25">
      <c r="B15" s="99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25">
      <c r="B16" s="99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25">
      <c r="B17" s="99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25">
      <c r="B18" s="99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25">
      <c r="B19" s="99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25">
      <c r="B20" s="99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7"/>
    </row>
    <row r="21" spans="2:17" x14ac:dyDescent="0.25">
      <c r="B21" s="100"/>
      <c r="C21" s="65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371345876.63</v>
      </c>
      <c r="K21" s="68">
        <v>377333327.13999999</v>
      </c>
      <c r="L21" s="34">
        <v>383175090.54000002</v>
      </c>
      <c r="M21" s="34">
        <v>389235592.13</v>
      </c>
      <c r="N21" s="34">
        <v>395609056.75999999</v>
      </c>
      <c r="O21" s="34">
        <v>411765852.43000001</v>
      </c>
      <c r="P21" s="35">
        <f>(O21-O20)/O20</f>
        <v>0.22149149456765921</v>
      </c>
    </row>
    <row r="22" spans="2:17" x14ac:dyDescent="0.25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25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25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7" x14ac:dyDescent="0.25">
      <c r="B25" s="101" t="s">
        <v>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7" ht="27.6" customHeight="1" x14ac:dyDescent="0.25">
      <c r="B26" s="101" t="s">
        <v>27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7" ht="15" customHeight="1" x14ac:dyDescent="0.25">
      <c r="B27" s="101" t="s">
        <v>51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7" ht="15" customHeight="1" x14ac:dyDescent="0.25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25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25">
      <c r="B30" s="101" t="s">
        <v>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7" ht="15" customHeight="1" x14ac:dyDescent="0.25">
      <c r="B31" s="101" t="s">
        <v>58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7" ht="15" customHeight="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25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25">
      <c r="B34" s="13"/>
      <c r="C34" s="14"/>
      <c r="D34" s="43"/>
      <c r="E34" s="43"/>
      <c r="F34" s="43"/>
      <c r="I34" s="40"/>
    </row>
    <row r="35" spans="2:18" x14ac:dyDescent="0.25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zoomScale="80" zoomScaleNormal="80" workbookViewId="0">
      <selection activeCell="P22" sqref="P22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5.5703125" bestFit="1" customWidth="1"/>
    <col min="4" max="5" width="16.7109375" customWidth="1"/>
    <col min="6" max="6" width="18.7109375" customWidth="1"/>
    <col min="7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7.25" x14ac:dyDescent="0.25">
      <c r="B4" s="8"/>
      <c r="C4" s="8"/>
      <c r="E4" s="29"/>
      <c r="F4" s="95" t="s">
        <v>63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25">
      <c r="B5" s="9"/>
      <c r="C5" s="9"/>
      <c r="E5" s="29"/>
      <c r="F5" s="95" t="s">
        <v>66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25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25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64</v>
      </c>
      <c r="N10" s="20" t="s">
        <v>4</v>
      </c>
      <c r="O10" s="20" t="s">
        <v>5</v>
      </c>
      <c r="P10" s="97"/>
    </row>
    <row r="11" spans="2:17" ht="15" customHeight="1" x14ac:dyDescent="0.25">
      <c r="B11" s="102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25">
      <c r="B12" s="103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70">
        <v>0.50741621850480612</v>
      </c>
    </row>
    <row r="13" spans="2:17" x14ac:dyDescent="0.25">
      <c r="B13" s="103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70">
        <v>0.44189334500716493</v>
      </c>
    </row>
    <row r="14" spans="2:17" x14ac:dyDescent="0.25">
      <c r="B14" s="103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70">
        <v>0.3722069799332528</v>
      </c>
    </row>
    <row r="15" spans="2:17" x14ac:dyDescent="0.25">
      <c r="B15" s="103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70">
        <v>0.28334803130044284</v>
      </c>
    </row>
    <row r="16" spans="2:17" x14ac:dyDescent="0.25">
      <c r="B16" s="103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70">
        <v>0.2642464587493476</v>
      </c>
    </row>
    <row r="17" spans="2:16" x14ac:dyDescent="0.25">
      <c r="B17" s="103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70">
        <v>0.22412391617464267</v>
      </c>
    </row>
    <row r="18" spans="2:16" x14ac:dyDescent="0.25">
      <c r="B18" s="103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70">
        <v>0.17550473528162347</v>
      </c>
    </row>
    <row r="19" spans="2:16" x14ac:dyDescent="0.25">
      <c r="B19" s="103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70">
        <v>0.15545166810851452</v>
      </c>
    </row>
    <row r="20" spans="2:16" x14ac:dyDescent="0.25">
      <c r="B20" s="103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70">
        <v>0.154627665263638</v>
      </c>
    </row>
    <row r="21" spans="2:16" x14ac:dyDescent="0.25">
      <c r="B21" s="104"/>
      <c r="C21" s="63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2081891619.3899999</v>
      </c>
      <c r="K21" s="33">
        <f>+'Pat P'!K21+'Pat PS'!K21</f>
        <v>2103827959.6300001</v>
      </c>
      <c r="L21" s="33">
        <f>+'Pat P'!L21+'Pat PS'!L21</f>
        <v>2125860654.0599999</v>
      </c>
      <c r="M21" s="33">
        <f>+'Pat P'!M21+'Pat PS'!M21</f>
        <v>2148058667.79</v>
      </c>
      <c r="N21" s="33">
        <f>+'Pat P'!N21+'Pat PS'!N21</f>
        <v>2170554376.1900001</v>
      </c>
      <c r="O21" s="33">
        <f>+'Pat P'!O21+'Pat PS'!O21</f>
        <v>2238704227.2599998</v>
      </c>
      <c r="P21" s="70">
        <f>O21/O20-1</f>
        <v>0.15539257872042422</v>
      </c>
    </row>
    <row r="22" spans="2:16" x14ac:dyDescent="0.25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25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25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x14ac:dyDescent="0.25">
      <c r="B25" s="101" t="s">
        <v>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ht="27.6" customHeight="1" x14ac:dyDescent="0.25">
      <c r="B26" s="101" t="s">
        <v>27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x14ac:dyDescent="0.25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25">
      <c r="B28" s="101" t="s">
        <v>53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 x14ac:dyDescent="0.25">
      <c r="B29" s="101" t="s">
        <v>57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 x14ac:dyDescent="0.25">
      <c r="B30" s="48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25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E36" s="14"/>
    </row>
    <row r="37" spans="2:15" x14ac:dyDescent="0.25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G27" sqref="G27"/>
    </sheetView>
  </sheetViews>
  <sheetFormatPr baseColWidth="10" defaultRowHeight="15" x14ac:dyDescent="0.25"/>
  <cols>
    <col min="1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75" x14ac:dyDescent="0.25">
      <c r="B4" s="8"/>
      <c r="C4" s="8"/>
      <c r="E4" s="29"/>
      <c r="F4" s="95" t="s">
        <v>23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25">
      <c r="B5" s="9"/>
      <c r="C5" s="9"/>
      <c r="E5" s="29"/>
      <c r="F5" s="95" t="s">
        <v>66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25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25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25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25">
      <c r="B12" s="99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25">
      <c r="B13" s="99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25">
      <c r="B14" s="99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25">
      <c r="B15" s="99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25">
      <c r="B16" s="99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25">
      <c r="B17" s="99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25">
      <c r="B18" s="99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25">
      <c r="B19" s="99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25">
      <c r="B20" s="99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25">
      <c r="B21" s="100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>
        <v>15948069.730000002</v>
      </c>
      <c r="L21" s="34">
        <v>16190931.029999999</v>
      </c>
      <c r="M21" s="34">
        <v>16137512.139999999</v>
      </c>
      <c r="N21" s="34">
        <v>16122243.77</v>
      </c>
      <c r="O21" s="34">
        <v>16171365.83</v>
      </c>
      <c r="P21" s="35">
        <f>+O21/O20-1</f>
        <v>6.6085805508864448E-2</v>
      </c>
    </row>
    <row r="22" spans="2:16" x14ac:dyDescent="0.25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25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25">
      <c r="B24" s="101" t="s">
        <v>26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 ht="27.6" customHeight="1" x14ac:dyDescent="0.25">
      <c r="B25" s="101" t="s">
        <v>21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x14ac:dyDescent="0.25">
      <c r="B26" s="101" t="s">
        <v>42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25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P22" sqref="P22"/>
    </sheetView>
  </sheetViews>
  <sheetFormatPr baseColWidth="10" defaultRowHeight="15" x14ac:dyDescent="0.25"/>
  <cols>
    <col min="1" max="1" width="6.28515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75" x14ac:dyDescent="0.25">
      <c r="B4" s="8"/>
      <c r="C4" s="8"/>
      <c r="E4" s="29"/>
      <c r="F4" s="95" t="s">
        <v>61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25">
      <c r="B5" s="9"/>
      <c r="C5" s="9"/>
      <c r="E5" s="29"/>
      <c r="F5" s="95" t="s">
        <v>66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25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25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25">
      <c r="B11" s="102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25">
      <c r="B12" s="103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25">
      <c r="B13" s="103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25">
      <c r="B14" s="103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25">
      <c r="B15" s="103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25">
      <c r="B16" s="103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25">
      <c r="B17" s="103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25">
      <c r="B18" s="103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25">
      <c r="B19" s="103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25">
      <c r="B20" s="103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25">
      <c r="B21" s="104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>
        <v>5841763.3999999976</v>
      </c>
      <c r="L21" s="34">
        <v>5832024.8199999984</v>
      </c>
      <c r="M21" s="34">
        <v>6373464.6300000008</v>
      </c>
      <c r="N21" s="34">
        <v>6186465.4799999949</v>
      </c>
      <c r="O21" s="34">
        <v>6219057.7999999998</v>
      </c>
      <c r="P21" s="35">
        <f>+O21/O20-1</f>
        <v>0.14367987328549359</v>
      </c>
    </row>
    <row r="22" spans="2:16" x14ac:dyDescent="0.25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25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25">
      <c r="B24" s="101" t="s">
        <v>26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 ht="27.6" customHeight="1" x14ac:dyDescent="0.25">
      <c r="B25" s="101" t="s">
        <v>21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x14ac:dyDescent="0.25">
      <c r="B26" s="101" t="s">
        <v>42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25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0" zoomScaleNormal="80" workbookViewId="0">
      <selection activeCell="P22" sqref="P22"/>
    </sheetView>
  </sheetViews>
  <sheetFormatPr baseColWidth="10" defaultRowHeight="15" x14ac:dyDescent="0.25"/>
  <cols>
    <col min="1" max="1" width="5.5703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75" x14ac:dyDescent="0.25">
      <c r="B4" s="8"/>
      <c r="C4" s="8"/>
      <c r="E4" s="29"/>
      <c r="F4" s="95" t="s">
        <v>28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4"/>
    </row>
    <row r="5" spans="2:17" x14ac:dyDescent="0.25">
      <c r="B5" s="9"/>
      <c r="C5" s="9"/>
      <c r="E5" s="29"/>
      <c r="F5" s="95" t="s">
        <v>66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25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25">
      <c r="D7" s="91" t="s">
        <v>15</v>
      </c>
      <c r="E7" s="91"/>
      <c r="F7" s="25"/>
      <c r="G7" s="25"/>
      <c r="H7" s="25"/>
      <c r="I7" s="25"/>
      <c r="J7" s="25"/>
      <c r="K7" s="25"/>
    </row>
    <row r="9" spans="2:17" x14ac:dyDescent="0.25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25">
      <c r="B11" s="98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25">
      <c r="B12" s="99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25">
      <c r="B13" s="99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25">
      <c r="B14" s="99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25">
      <c r="B15" s="99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25">
      <c r="B16" s="99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25">
      <c r="B17" s="99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25">
      <c r="B18" s="99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25">
      <c r="B19" s="99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8.4233186358806597E-2</v>
      </c>
    </row>
    <row r="20" spans="2:16" x14ac:dyDescent="0.25">
      <c r="B20" s="99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25">
      <c r="B21" s="100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>
        <f>+'Con P'!K21+'Con PS'!K21</f>
        <v>21789833.129999999</v>
      </c>
      <c r="L21" s="33">
        <f>+'Con P'!L21+'Con PS'!L21</f>
        <v>22022955.849999998</v>
      </c>
      <c r="M21" s="33">
        <f>+'Con P'!M21+'Con PS'!M21</f>
        <v>22510976.77</v>
      </c>
      <c r="N21" s="33">
        <f>+'Con P'!N21+'Con PS'!N21</f>
        <v>22308709.249999993</v>
      </c>
      <c r="O21" s="33">
        <f>+'Con P'!O21+'Con PS'!O21</f>
        <v>22390423.629999999</v>
      </c>
      <c r="P21" s="35">
        <f>+O21/O20-1</f>
        <v>8.6561595899829813E-2</v>
      </c>
    </row>
    <row r="22" spans="2:16" x14ac:dyDescent="0.25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25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25">
      <c r="B24" s="101" t="s">
        <v>26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 ht="27.6" customHeight="1" x14ac:dyDescent="0.25">
      <c r="B25" s="101" t="s">
        <v>21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 x14ac:dyDescent="0.25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25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25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2020-02-19T16:15:57Z</dcterms:modified>
</cp:coreProperties>
</file>