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SEDE\Riesgos\PEM\Mayo 2018\"/>
    </mc:Choice>
  </mc:AlternateContent>
  <bookViews>
    <workbookView showSheetTabs="0" xWindow="0" yWindow="0" windowWidth="23040" windowHeight="9120"/>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Y16" i="5"/>
  <c r="AZ11" i="5"/>
  <c r="AZ16" i="5" s="1"/>
  <c r="AY11" i="5"/>
  <c r="AX11" i="5"/>
  <c r="AX16" i="5" s="1"/>
  <c r="AW11" i="5"/>
  <c r="AW16" i="5" s="1"/>
  <c r="AJ25" i="6" l="1"/>
  <c r="AJ16" i="6"/>
  <c r="AV11" i="5" l="1"/>
  <c r="AV16" i="5" s="1"/>
  <c r="AV25" i="5"/>
  <c r="D38" i="6" l="1"/>
  <c r="E38" i="6"/>
  <c r="F38" i="6"/>
  <c r="G38" i="6"/>
  <c r="H38" i="6"/>
  <c r="I38" i="6"/>
  <c r="J38" i="6"/>
  <c r="K38" i="6"/>
  <c r="L38" i="6"/>
  <c r="M38" i="6"/>
  <c r="N38" i="6"/>
  <c r="O38" i="6"/>
  <c r="P38" i="6"/>
  <c r="Q38" i="6"/>
  <c r="R38" i="6"/>
  <c r="S38" i="6"/>
  <c r="T38" i="6"/>
  <c r="U38" i="6"/>
  <c r="V38" i="6"/>
  <c r="W38" i="6"/>
  <c r="X38" i="6"/>
  <c r="Y38" i="6"/>
  <c r="Z38" i="6"/>
  <c r="AA38" i="6"/>
  <c r="AB38" i="6"/>
  <c r="AC38" i="6"/>
  <c r="AV38" i="5"/>
  <c r="AY38" i="5" l="1"/>
  <c r="AI41" i="6" l="1"/>
  <c r="AH41" i="6" l="1"/>
  <c r="AG41" i="6"/>
  <c r="AU38" i="5"/>
  <c r="AT38" i="5"/>
  <c r="AS38" i="5"/>
  <c r="AR38" i="5"/>
  <c r="AF41" i="6" l="1"/>
  <c r="AE41" i="6" l="1"/>
  <c r="AD41" i="6"/>
  <c r="AO38" i="5"/>
  <c r="AN38" i="5"/>
  <c r="AM38" i="5"/>
  <c r="AQ38" i="5"/>
  <c r="AP38" i="5"/>
  <c r="AO42" i="5" l="1"/>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AC41" i="6"/>
  <c r="AB41" i="6"/>
  <c r="AA41" i="6"/>
  <c r="Z41" i="6"/>
  <c r="Y41" i="6"/>
  <c r="X41" i="6"/>
  <c r="W41" i="6"/>
  <c r="V41" i="6"/>
  <c r="U41" i="6"/>
  <c r="T41" i="6"/>
  <c r="S41" i="6"/>
  <c r="R41" i="6"/>
  <c r="Q41" i="6"/>
  <c r="P41" i="6"/>
  <c r="O41" i="6"/>
  <c r="N41" i="6"/>
  <c r="M41" i="6"/>
  <c r="L41" i="6"/>
  <c r="K41" i="6"/>
  <c r="J41" i="6"/>
  <c r="I41" i="6"/>
  <c r="H41" i="6"/>
  <c r="G41" i="6"/>
  <c r="F41" i="6"/>
  <c r="E41" i="6"/>
  <c r="D41" i="6"/>
  <c r="AC40" i="6"/>
  <c r="AC39" i="6"/>
  <c r="G40" i="6"/>
  <c r="AB40" i="6"/>
  <c r="AA40" i="6"/>
  <c r="Z40" i="6"/>
  <c r="Y40" i="6"/>
  <c r="X40" i="6"/>
  <c r="W40" i="6"/>
  <c r="V40" i="6"/>
  <c r="U40" i="6"/>
  <c r="T40" i="6"/>
  <c r="S40" i="6"/>
  <c r="R40" i="6"/>
  <c r="Q40" i="6"/>
  <c r="P40" i="6"/>
  <c r="O40" i="6"/>
  <c r="N40" i="6"/>
  <c r="M40" i="6"/>
  <c r="L40" i="6"/>
  <c r="K40" i="6"/>
  <c r="J40" i="6"/>
  <c r="I40" i="6"/>
  <c r="H40" i="6"/>
  <c r="F40" i="6"/>
  <c r="E40" i="6"/>
  <c r="D40" i="6"/>
  <c r="AB39" i="6"/>
  <c r="AA39" i="6"/>
  <c r="Z39" i="6"/>
  <c r="Y39" i="6"/>
  <c r="X39" i="6"/>
  <c r="W39" i="6"/>
  <c r="V39" i="6"/>
  <c r="U39" i="6"/>
  <c r="T39" i="6"/>
  <c r="S39" i="6"/>
  <c r="R39" i="6"/>
  <c r="Q39" i="6"/>
  <c r="P39" i="6"/>
  <c r="O39" i="6"/>
  <c r="N39" i="6"/>
  <c r="M39" i="6"/>
  <c r="L39" i="6"/>
  <c r="K39" i="6"/>
  <c r="J39" i="6"/>
  <c r="I39" i="6"/>
  <c r="H39" i="6"/>
  <c r="G39" i="6"/>
  <c r="F39" i="6"/>
  <c r="E39" i="6"/>
  <c r="D39" i="6"/>
</calcChain>
</file>

<file path=xl/sharedStrings.xml><?xml version="1.0" encoding="utf-8"?>
<sst xmlns="http://schemas.openxmlformats.org/spreadsheetml/2006/main" count="202" uniqueCount="89">
  <si>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</si>
  <si>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</si>
  <si>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</si>
  <si>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</si>
  <si>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</si>
  <si>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</si>
  <si>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</si>
  <si>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</si>
  <si>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</si>
  <si>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</si>
  <si>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</si>
  <si>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</si>
  <si>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</si>
  <si>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</si>
  <si>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</si>
  <si>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</si>
  <si>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</si>
  <si>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</si>
  <si>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</si>
  <si>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</si>
  <si>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</si>
  <si>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</si>
  <si>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</si>
  <si>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</si>
  <si>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</si>
  <si>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</si>
  <si>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</si>
  <si>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</si>
  <si>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</si>
  <si>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</si>
  <si>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</si>
  <si>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</si>
  <si>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</si>
  <si>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</si>
  <si>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</si>
  <si>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</si>
  <si>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</si>
  <si>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</si>
  <si>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</si>
  <si>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</si>
  <si>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</si>
  <si>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</si>
  <si>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</si>
  <si>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</si>
  <si>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</si>
  <si>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</si>
  <si>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</si>
  <si>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</si>
  <si>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</si>
  <si>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</si>
  <si>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</si>
  <si>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</si>
  <si>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</si>
  <si>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</si>
  <si>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</si>
  <si>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</si>
  <si>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</si>
  <si>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</si>
  <si>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</si>
  <si>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</si>
  <si>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</si>
  <si>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</si>
  <si>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</si>
  <si>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</si>
  <si>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</si>
  <si>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</si>
  <si>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</si>
  <si>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</si>
  <si>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</si>
  <si>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</si>
  <si>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</si>
  <si>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</si>
  <si>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</si>
  <si>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</si>
  <si>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</si>
  <si>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</si>
  <si>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</si>
  <si>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</si>
  <si>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</si>
  <si>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</si>
  <si>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</si>
  <si>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</si>
  <si>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</si>
  <si>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</si>
  <si>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</si>
  <si>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</si>
  <si>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</si>
  <si>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Al 31 de mayo de 2018</t>
  </si>
  <si>
    <r>
      <t xml:space="preserve">PUBLICACIÓN ESTADÍSTICA MENSUAL 
</t>
    </r>
    <r>
      <rPr>
        <b/>
        <sz val="11"/>
        <color theme="0" tint="-0.499984740745262"/>
        <rFont val="Garamond"/>
        <family val="1"/>
      </rPr>
      <t>(datos a mayo de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</si>
</sst>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13">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43" fontId="10" fillId="2" borderId="2" xfId="0" applyNumberFormat="1" applyFont="1" applyFill="1" applyBorder="1"/>
    <xf numFmtId="43" fontId="10" fillId="2" borderId="2" xfId="1" applyNumberFormat="1" applyFont="1" applyFill="1" applyBorder="1"/>
    <xf numFmtId="43" fontId="0" fillId="2" borderId="2" xfId="0" applyNumberFormat="1" applyFont="1" applyFill="1" applyBorder="1"/>
    <xf numFmtId="43" fontId="1" fillId="2" borderId="2" xfId="1" applyNumberFormat="1" applyFont="1" applyFill="1" applyBorder="1"/>
    <xf numFmtId="43"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43" fontId="0" fillId="2" borderId="0" xfId="0" applyNumberFormat="1" applyFont="1" applyFill="1"/>
    <xf numFmtId="0" fontId="11" fillId="2" borderId="0" xfId="0" applyFont="1" applyFill="1" applyAlignment="1">
      <alignment horizontal="left"/>
    </xf>
    <xf numFmtId="43" fontId="10" fillId="2" borderId="3" xfId="0" applyNumberFormat="1" applyFont="1" applyFill="1" applyBorder="1"/>
    <xf numFmtId="43"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43" fontId="0" fillId="0" borderId="0" xfId="0" applyNumberFormat="1"/>
    <xf numFmtId="43" fontId="0" fillId="0" borderId="2" xfId="0" applyNumberFormat="1" applyFont="1" applyFill="1" applyBorder="1"/>
    <xf numFmtId="43" fontId="1" fillId="0" borderId="2" xfId="1" applyNumberFormat="1" applyFont="1" applyFill="1" applyBorder="1"/>
    <xf numFmtId="43" fontId="9" fillId="0" borderId="2" xfId="0" applyNumberFormat="1" applyFont="1" applyFill="1" applyBorder="1"/>
    <xf numFmtId="0" fontId="2" fillId="2" borderId="0" xfId="0" applyFont="1" applyFill="1" applyAlignment="1">
      <alignment horizontal="left"/>
    </xf>
    <xf numFmtId="164" fontId="0" fillId="0" borderId="0" xfId="1" applyNumberFormat="1" applyFont="1"/>
    <xf numFmtId="17" fontId="6" fillId="3" borderId="6" xfId="0" applyNumberFormat="1" applyFont="1" applyFill="1" applyBorder="1" applyAlignment="1">
      <alignment horizontal="center"/>
    </xf>
    <xf numFmtId="43" fontId="5" fillId="2" borderId="2" xfId="1" applyNumberFormat="1" applyFont="1" applyFill="1" applyBorder="1" applyAlignment="1">
      <alignment horizontal="left"/>
    </xf>
    <xf numFmtId="43"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43" fontId="5" fillId="0" borderId="2" xfId="1" applyNumberFormat="1" applyFont="1" applyFill="1" applyBorder="1" applyAlignment="1">
      <alignment horizontal="left"/>
    </xf>
    <xf numFmtId="0" fontId="0" fillId="0" borderId="0" xfId="0" applyFill="1"/>
    <xf numFmtId="0" fontId="12" fillId="0" borderId="2" xfId="0" applyFont="1" applyFill="1" applyBorder="1"/>
    <xf numFmtId="43"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43" fontId="0" fillId="2" borderId="0" xfId="0" applyNumberFormat="1" applyFont="1" applyFill="1" applyAlignment="1"/>
    <xf numFmtId="0" fontId="0" fillId="0" borderId="0" xfId="0" applyAlignment="1"/>
    <xf numFmtId="0" fontId="13" fillId="0" borderId="0" xfId="0" applyFont="1"/>
    <xf numFmtId="43" fontId="13" fillId="0" borderId="0" xfId="0" applyNumberFormat="1" applyFont="1"/>
    <xf numFmtId="43"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43"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43" fontId="2" fillId="7" borderId="2" xfId="1" applyNumberFormat="1" applyFont="1" applyFill="1" applyBorder="1" applyAlignment="1">
      <alignment horizontal="left"/>
    </xf>
    <xf numFmtId="43" fontId="5" fillId="7" borderId="2" xfId="1" applyNumberFormat="1" applyFont="1" applyFill="1" applyBorder="1" applyAlignment="1">
      <alignment horizontal="left"/>
    </xf>
    <xf numFmtId="43" fontId="10" fillId="2" borderId="0" xfId="0" applyNumberFormat="1" applyFont="1" applyFill="1" applyBorder="1"/>
    <xf numFmtId="43" fontId="10" fillId="2" borderId="0" xfId="1" applyNumberFormat="1" applyFont="1" applyFill="1" applyBorder="1"/>
    <xf numFmtId="43" fontId="0" fillId="7" borderId="2" xfId="0" applyNumberFormat="1" applyFont="1" applyFill="1" applyBorder="1"/>
    <xf numFmtId="43" fontId="1" fillId="7" borderId="2" xfId="1" applyNumberFormat="1" applyFont="1" applyFill="1" applyBorder="1"/>
    <xf numFmtId="43" fontId="12" fillId="7" borderId="3" xfId="1" applyNumberFormat="1" applyFont="1" applyFill="1" applyBorder="1"/>
    <xf numFmtId="43" fontId="10" fillId="7" borderId="3" xfId="1" applyNumberFormat="1" applyFont="1" applyFill="1" applyBorder="1"/>
    <xf numFmtId="43" fontId="12" fillId="7" borderId="2" xfId="1" applyNumberFormat="1" applyFont="1" applyFill="1" applyBorder="1"/>
    <xf numFmtId="43" fontId="10" fillId="7" borderId="2" xfId="1" applyNumberFormat="1" applyFont="1" applyFill="1" applyBorder="1"/>
    <xf numFmtId="164" fontId="0" fillId="2" borderId="0" xfId="1" applyNumberFormat="1" applyFont="1" applyFill="1"/>
    <xf numFmtId="164"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43" fontId="0" fillId="0" borderId="0" xfId="0" applyNumberFormat="1" applyAlignment="1"/>
    <xf numFmtId="17" fontId="6" fillId="3" borderId="3" xfId="0" quotePrefix="1" applyNumberFormat="1" applyFont="1" applyFill="1" applyBorder="1" applyAlignment="1">
      <alignment horizontal="center"/>
    </xf>
    <xf numFmtId="43" fontId="10" fillId="2" borderId="3" xfId="1" applyFont="1" applyFill="1" applyBorder="1"/>
    <xf numFmtId="43" fontId="12" fillId="2" borderId="3" xfId="1" applyFont="1" applyFill="1" applyBorder="1"/>
    <xf numFmtId="43"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0" fontId="11" fillId="2" borderId="0" xfId="0" applyFont="1" applyFill="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G3" sqref="G3:H7"/>
    </sheetView>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88</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Q67"/>
  <sheetViews>
    <sheetView showGridLines="0" zoomScaleNormal="10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 min="66" max="66" width="13.6640625" bestFit="1" customWidth="1"/>
    <col min="67" max="67" width="14.109375" customWidth="1"/>
    <col min="68" max="68" width="17.33203125" bestFit="1" customWidth="1"/>
    <col min="69" max="69" width="12.5546875" bestFit="1" customWidth="1"/>
  </cols>
  <sheetData>
    <row r="1" spans="2:69" ht="4.5" customHeight="1" x14ac:dyDescent="0.3"/>
    <row r="3" spans="2:69" ht="18" x14ac:dyDescent="0.3">
      <c r="B3" s="6"/>
      <c r="C3" s="6"/>
      <c r="D3" s="102" t="s">
        <v>16</v>
      </c>
      <c r="E3" s="102"/>
      <c r="F3" s="102"/>
      <c r="G3" s="102"/>
      <c r="H3" s="102"/>
      <c r="I3" s="102"/>
      <c r="J3" s="102"/>
      <c r="K3" s="10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9" ht="15.6" x14ac:dyDescent="0.3">
      <c r="B4" s="7"/>
      <c r="C4" s="7"/>
      <c r="D4" s="103" t="s">
        <v>20</v>
      </c>
      <c r="E4" s="103"/>
      <c r="F4" s="103"/>
      <c r="G4" s="103"/>
      <c r="H4" s="103"/>
      <c r="I4" s="103"/>
      <c r="J4" s="103"/>
      <c r="K4" s="10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9" x14ac:dyDescent="0.3">
      <c r="B5" s="8"/>
      <c r="C5" s="8"/>
      <c r="D5" s="103" t="s">
        <v>87</v>
      </c>
      <c r="E5" s="103"/>
      <c r="F5" s="103"/>
      <c r="G5" s="103"/>
      <c r="H5" s="103"/>
      <c r="I5" s="103"/>
      <c r="J5" s="103"/>
      <c r="K5" s="10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9" x14ac:dyDescent="0.3">
      <c r="D6" s="104" t="s">
        <v>35</v>
      </c>
      <c r="E6" s="104"/>
      <c r="F6" s="104"/>
      <c r="G6" s="104"/>
      <c r="H6" s="104"/>
      <c r="I6" s="104"/>
      <c r="J6" s="104"/>
      <c r="K6" s="104"/>
      <c r="AV6" s="42"/>
      <c r="AW6" s="42"/>
      <c r="AX6" s="42"/>
    </row>
    <row r="7" spans="2:69" x14ac:dyDescent="0.3">
      <c r="D7" s="105" t="s">
        <v>19</v>
      </c>
      <c r="E7" s="105"/>
      <c r="F7" s="9"/>
      <c r="G7" s="9"/>
      <c r="H7" s="9"/>
      <c r="I7" s="9"/>
      <c r="J7" s="9"/>
      <c r="K7" s="9"/>
    </row>
    <row r="8" spans="2:69" x14ac:dyDescent="0.3">
      <c r="J8" s="37"/>
    </row>
    <row r="9" spans="2:69" x14ac:dyDescent="0.3">
      <c r="B9" s="1"/>
      <c r="C9" s="1"/>
      <c r="D9" s="110" t="s">
        <v>6</v>
      </c>
      <c r="E9" s="110"/>
      <c r="F9" s="110"/>
      <c r="G9" s="110"/>
      <c r="H9" s="110"/>
      <c r="I9" s="110"/>
      <c r="J9" s="110"/>
      <c r="K9" s="110"/>
      <c r="L9" s="110"/>
      <c r="M9" s="110"/>
      <c r="N9" s="110"/>
      <c r="O9" s="110"/>
      <c r="P9" s="110" t="s">
        <v>13</v>
      </c>
      <c r="Q9" s="110"/>
      <c r="R9" s="110"/>
      <c r="S9" s="110"/>
      <c r="T9" s="110"/>
      <c r="U9" s="110"/>
      <c r="V9" s="110"/>
      <c r="W9" s="110"/>
      <c r="X9" s="110"/>
      <c r="Y9" s="110"/>
      <c r="Z9" s="110"/>
      <c r="AA9" s="110"/>
      <c r="AB9" s="110" t="s">
        <v>14</v>
      </c>
      <c r="AC9" s="110"/>
      <c r="AD9" s="110"/>
      <c r="AE9" s="110"/>
      <c r="AF9" s="110"/>
      <c r="AG9" s="110"/>
      <c r="AH9" s="110"/>
      <c r="AI9" s="110"/>
      <c r="AJ9" s="110"/>
      <c r="AK9" s="110"/>
      <c r="AL9" s="110"/>
      <c r="AM9" s="110"/>
      <c r="AN9" s="110" t="s">
        <v>15</v>
      </c>
      <c r="AO9" s="110"/>
      <c r="AP9" s="110"/>
      <c r="AQ9" s="110"/>
      <c r="AR9" s="110"/>
      <c r="AS9" s="110"/>
      <c r="AT9" s="110"/>
      <c r="AU9" s="110"/>
      <c r="AV9" s="110"/>
      <c r="AW9" s="110"/>
      <c r="AX9" s="110"/>
      <c r="AY9" s="110"/>
      <c r="AZ9" s="107" t="s">
        <v>69</v>
      </c>
      <c r="BA9" s="108"/>
      <c r="BB9" s="108"/>
      <c r="BC9" s="108"/>
      <c r="BD9" s="108"/>
      <c r="BE9" s="108"/>
      <c r="BF9" s="108"/>
      <c r="BG9" s="108"/>
      <c r="BH9" s="108"/>
      <c r="BI9" s="108"/>
      <c r="BJ9" s="108"/>
      <c r="BK9" s="109"/>
      <c r="BL9" s="107" t="s">
        <v>86</v>
      </c>
      <c r="BM9" s="108"/>
      <c r="BN9" s="108"/>
      <c r="BO9" s="108"/>
      <c r="BP9" s="108"/>
    </row>
    <row r="10" spans="2:69"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c r="BN10" s="92" t="s">
        <v>7</v>
      </c>
      <c r="BO10" s="92" t="s">
        <v>8</v>
      </c>
      <c r="BP10" s="92" t="s">
        <v>9</v>
      </c>
    </row>
    <row r="11" spans="2:69"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c r="BN11" s="95">
        <v>1444069.6809400001</v>
      </c>
      <c r="BO11" s="95">
        <v>1461313.58042</v>
      </c>
      <c r="BP11" s="95">
        <v>1478656.3438599999</v>
      </c>
      <c r="BQ11" s="37"/>
    </row>
    <row r="12" spans="2:69"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c r="BN12" s="96">
        <v>535000.63416999998</v>
      </c>
      <c r="BO12" s="96">
        <v>535492.66917999997</v>
      </c>
      <c r="BP12" s="96">
        <v>449734.87079999998</v>
      </c>
      <c r="BQ12" s="37"/>
    </row>
    <row r="13" spans="2:69"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c r="BN13" s="96">
        <v>906448.21269000007</v>
      </c>
      <c r="BO13" s="96">
        <v>923029.34898000001</v>
      </c>
      <c r="BP13" s="96">
        <v>1025784.9179400001</v>
      </c>
      <c r="BQ13" s="37"/>
    </row>
    <row r="14" spans="2:69"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c r="BN14" s="96">
        <v>2620.8340800000001</v>
      </c>
      <c r="BO14" s="96">
        <v>2791.5622599999997</v>
      </c>
      <c r="BP14" s="96">
        <v>3136.55512</v>
      </c>
      <c r="BQ14" s="37"/>
    </row>
    <row r="15" spans="2:69"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c r="BN15" s="96">
        <v>180.52870000000001</v>
      </c>
      <c r="BO15" s="96">
        <v>238.09044</v>
      </c>
      <c r="BP15" s="96">
        <v>313.93776000000003</v>
      </c>
      <c r="BQ15" s="37"/>
    </row>
    <row r="16" spans="2:69"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c r="BN16" s="97">
        <v>1444250.20964</v>
      </c>
      <c r="BO16" s="97">
        <v>1461551.6708600002</v>
      </c>
      <c r="BP16" s="97">
        <v>1478970.2816199998</v>
      </c>
      <c r="BQ16" s="37"/>
    </row>
    <row r="17" spans="2:69"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c r="BO17" s="45"/>
      <c r="BP17" s="45"/>
      <c r="BQ17" s="37"/>
    </row>
    <row r="18" spans="2:69"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c r="BN18" s="31">
        <v>1147.70066</v>
      </c>
      <c r="BO18" s="31">
        <v>1181.6538400000002</v>
      </c>
      <c r="BP18" s="31">
        <v>1203.6864699999999</v>
      </c>
      <c r="BQ18" s="37"/>
    </row>
    <row r="19" spans="2:69"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c r="BN19" s="63">
        <v>1147.70066</v>
      </c>
      <c r="BO19" s="63">
        <v>1181.6538400000002</v>
      </c>
      <c r="BP19" s="63">
        <v>1203.6864699999999</v>
      </c>
      <c r="BQ19" s="37"/>
    </row>
    <row r="20" spans="2:69"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c r="BN20" s="63">
        <v>0</v>
      </c>
      <c r="BO20" s="63">
        <v>0</v>
      </c>
      <c r="BP20" s="63">
        <v>0</v>
      </c>
      <c r="BQ20" s="37"/>
    </row>
    <row r="21" spans="2:69"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c r="BN21" s="63">
        <v>5679.0392699999993</v>
      </c>
      <c r="BO21" s="63">
        <v>7494.8021600000002</v>
      </c>
      <c r="BP21" s="63">
        <v>9409.9550099999997</v>
      </c>
      <c r="BQ21" s="37"/>
    </row>
    <row r="22" spans="2:69"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c r="BO22" s="45"/>
      <c r="BP22" s="45">
        <v>0</v>
      </c>
      <c r="BQ22" s="37"/>
    </row>
    <row r="23" spans="2:69"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c r="BN23" s="31">
        <v>1437423.4697100001</v>
      </c>
      <c r="BO23" s="31">
        <v>1452875.2148599999</v>
      </c>
      <c r="BP23" s="31">
        <v>1468356.6401399998</v>
      </c>
      <c r="BQ23" s="37"/>
    </row>
    <row r="24" spans="2:69"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37"/>
    </row>
    <row r="25" spans="2:69"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c r="BN25" s="86">
        <v>1444250.20964</v>
      </c>
      <c r="BO25" s="86">
        <v>1461551.67086</v>
      </c>
      <c r="BP25" s="86">
        <v>1478970.2816199998</v>
      </c>
      <c r="BQ25" s="37"/>
    </row>
    <row r="26" spans="2:69"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69"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c r="BN27" s="88"/>
    </row>
    <row r="28" spans="2:69"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c r="BN28" s="93"/>
    </row>
    <row r="29" spans="2:69"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69" s="55" customFormat="1" ht="15" customHeight="1" x14ac:dyDescent="0.3">
      <c r="B30" s="106" t="s">
        <v>36</v>
      </c>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53"/>
      <c r="AA30" s="53"/>
      <c r="AB30" s="52"/>
      <c r="AC30" s="52"/>
      <c r="AD30" s="52"/>
      <c r="AE30" s="52"/>
      <c r="AF30" s="52"/>
      <c r="AG30" s="52"/>
      <c r="AH30" s="52"/>
      <c r="AI30" s="52"/>
      <c r="AJ30" s="52"/>
      <c r="AK30" s="52"/>
      <c r="AL30" s="52"/>
      <c r="AM30" s="52"/>
    </row>
    <row r="31" spans="2:69"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69"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6" t="s">
        <v>83</v>
      </c>
      <c r="C37" s="106"/>
      <c r="D37" s="106"/>
      <c r="E37" s="106"/>
      <c r="F37" s="106"/>
      <c r="G37" s="106"/>
      <c r="H37" s="106"/>
      <c r="I37" s="106"/>
      <c r="J37" s="106"/>
      <c r="K37" s="106"/>
      <c r="L37" s="106"/>
      <c r="M37" s="106"/>
      <c r="N37" s="106"/>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41" t="s">
        <v>54</v>
      </c>
      <c r="C38" s="23"/>
      <c r="D38" s="23"/>
      <c r="E38" s="23"/>
      <c r="F38" s="23"/>
      <c r="G38" s="23"/>
      <c r="H38" s="27"/>
      <c r="I38" s="27"/>
      <c r="J38" s="27"/>
      <c r="K38" s="27"/>
      <c r="L38" s="27"/>
      <c r="M38" s="27"/>
      <c r="N38" s="2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37">
        <f t="shared" ref="AM38:AO38" si="2">+AM23+AM18-AM11</f>
        <v>0</v>
      </c>
      <c r="AN38" s="37">
        <f t="shared" si="2"/>
        <v>0</v>
      </c>
      <c r="AO38" s="37">
        <f t="shared" si="2"/>
        <v>0</v>
      </c>
      <c r="AP38" s="37">
        <f>+AP23+AP18-AP11</f>
        <v>0</v>
      </c>
      <c r="AQ38" s="37">
        <f t="shared" ref="AQ38:AU38" si="3">+AQ23+AQ18-AQ11</f>
        <v>0</v>
      </c>
      <c r="AR38" s="37">
        <f t="shared" si="3"/>
        <v>0</v>
      </c>
      <c r="AS38" s="37">
        <f t="shared" si="3"/>
        <v>0</v>
      </c>
      <c r="AT38" s="37">
        <f t="shared" si="3"/>
        <v>0</v>
      </c>
      <c r="AU38" s="37">
        <f t="shared" si="3"/>
        <v>0</v>
      </c>
      <c r="AV38" s="37">
        <f>+(AV11+AV15)-(AV18+AV21+AV23)</f>
        <v>0</v>
      </c>
      <c r="AW38" s="37"/>
      <c r="AX38" s="37"/>
      <c r="AY38" s="37">
        <f>+(AY11+AY15)-(AY18+AY21+AY23)</f>
        <v>0</v>
      </c>
    </row>
    <row r="39" spans="2:51" s="56" customFormat="1" x14ac:dyDescent="0.3">
      <c r="D39" s="57">
        <f t="shared" ref="D39:AA39" si="4">+D11-(D12+D13+D14)</f>
        <v>0</v>
      </c>
      <c r="E39" s="57">
        <f t="shared" si="4"/>
        <v>0</v>
      </c>
      <c r="F39" s="57">
        <f t="shared" si="4"/>
        <v>0</v>
      </c>
      <c r="G39" s="57">
        <f t="shared" si="4"/>
        <v>0</v>
      </c>
      <c r="H39" s="57">
        <f t="shared" si="4"/>
        <v>0</v>
      </c>
      <c r="I39" s="57">
        <f t="shared" si="4"/>
        <v>0</v>
      </c>
      <c r="J39" s="57">
        <f t="shared" si="4"/>
        <v>0</v>
      </c>
      <c r="K39" s="57">
        <f t="shared" si="4"/>
        <v>0</v>
      </c>
      <c r="L39" s="57">
        <f t="shared" si="4"/>
        <v>0</v>
      </c>
      <c r="M39" s="57">
        <f t="shared" si="4"/>
        <v>0</v>
      </c>
      <c r="N39" s="57">
        <f t="shared" si="4"/>
        <v>0</v>
      </c>
      <c r="O39" s="57">
        <f t="shared" si="4"/>
        <v>0</v>
      </c>
      <c r="P39" s="57">
        <f t="shared" si="4"/>
        <v>0</v>
      </c>
      <c r="Q39" s="57">
        <f>+Q11-(Q12+Q13+Q14)</f>
        <v>0</v>
      </c>
      <c r="R39" s="57">
        <f t="shared" si="4"/>
        <v>0</v>
      </c>
      <c r="S39" s="57">
        <f t="shared" si="4"/>
        <v>0</v>
      </c>
      <c r="T39" s="57">
        <f t="shared" si="4"/>
        <v>0</v>
      </c>
      <c r="U39" s="57">
        <f t="shared" si="4"/>
        <v>0</v>
      </c>
      <c r="V39" s="57">
        <f t="shared" si="4"/>
        <v>0</v>
      </c>
      <c r="W39" s="57">
        <f t="shared" si="4"/>
        <v>0</v>
      </c>
      <c r="X39" s="57">
        <f>+X11-(X12+X13+X14)</f>
        <v>0</v>
      </c>
      <c r="Y39" s="57">
        <f t="shared" si="4"/>
        <v>0</v>
      </c>
      <c r="Z39" s="57">
        <f t="shared" si="4"/>
        <v>0</v>
      </c>
      <c r="AA39" s="57">
        <f t="shared" si="4"/>
        <v>0</v>
      </c>
      <c r="AB39" s="57">
        <f t="shared" ref="AB39:AO39" si="5">+AB11-(AB12+AB13+AB14)</f>
        <v>0</v>
      </c>
      <c r="AC39" s="57">
        <f t="shared" si="5"/>
        <v>0</v>
      </c>
      <c r="AD39" s="57">
        <f t="shared" si="5"/>
        <v>0</v>
      </c>
      <c r="AE39" s="57">
        <f t="shared" si="5"/>
        <v>0</v>
      </c>
      <c r="AF39" s="57">
        <f t="shared" si="5"/>
        <v>0</v>
      </c>
      <c r="AG39" s="57">
        <f t="shared" si="5"/>
        <v>0</v>
      </c>
      <c r="AH39" s="57">
        <f t="shared" si="5"/>
        <v>0</v>
      </c>
      <c r="AI39" s="57">
        <f t="shared" si="5"/>
        <v>0</v>
      </c>
      <c r="AJ39" s="57">
        <f t="shared" si="5"/>
        <v>0</v>
      </c>
      <c r="AK39" s="57">
        <f t="shared" si="5"/>
        <v>0</v>
      </c>
      <c r="AL39" s="57">
        <f t="shared" si="5"/>
        <v>0</v>
      </c>
      <c r="AM39" s="57">
        <f t="shared" si="5"/>
        <v>0</v>
      </c>
      <c r="AN39" s="57">
        <f t="shared" si="5"/>
        <v>0</v>
      </c>
      <c r="AO39" s="57">
        <f t="shared" si="5"/>
        <v>0</v>
      </c>
      <c r="AP39" s="57"/>
      <c r="AQ39" s="57"/>
      <c r="AR39" s="57"/>
      <c r="AS39" s="57"/>
      <c r="AT39" s="57"/>
      <c r="AU39" s="57"/>
      <c r="AV39" s="57"/>
      <c r="AW39" s="57"/>
      <c r="AX39" s="57"/>
    </row>
    <row r="40" spans="2:51" s="56" customFormat="1" x14ac:dyDescent="0.3">
      <c r="D40" s="57">
        <f t="shared" ref="D40:AA40" si="6">+D18-(D19+D20)</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O40" s="57">
        <f t="shared" si="6"/>
        <v>0</v>
      </c>
      <c r="P40" s="57">
        <f t="shared" si="6"/>
        <v>0</v>
      </c>
      <c r="Q40" s="57">
        <f t="shared" si="6"/>
        <v>0</v>
      </c>
      <c r="R40" s="57">
        <f t="shared" si="6"/>
        <v>0</v>
      </c>
      <c r="S40" s="57">
        <f t="shared" si="6"/>
        <v>0</v>
      </c>
      <c r="T40" s="57">
        <f t="shared" si="6"/>
        <v>0</v>
      </c>
      <c r="U40" s="57">
        <f t="shared" si="6"/>
        <v>0</v>
      </c>
      <c r="V40" s="57">
        <f t="shared" si="6"/>
        <v>0</v>
      </c>
      <c r="W40" s="57">
        <f t="shared" si="6"/>
        <v>0</v>
      </c>
      <c r="X40" s="57">
        <f t="shared" si="6"/>
        <v>0</v>
      </c>
      <c r="Y40" s="57">
        <f t="shared" si="6"/>
        <v>0</v>
      </c>
      <c r="Z40" s="57">
        <f t="shared" si="6"/>
        <v>0</v>
      </c>
      <c r="AA40" s="57">
        <f t="shared" si="6"/>
        <v>0</v>
      </c>
      <c r="AB40" s="57">
        <f t="shared" ref="AB40:AO40" si="7">+AB18-(AB19+AB20)</f>
        <v>0</v>
      </c>
      <c r="AC40" s="57">
        <f t="shared" si="7"/>
        <v>0</v>
      </c>
      <c r="AD40" s="57">
        <f t="shared" si="7"/>
        <v>0</v>
      </c>
      <c r="AE40" s="57">
        <f t="shared" si="7"/>
        <v>0</v>
      </c>
      <c r="AF40" s="57">
        <f t="shared" si="7"/>
        <v>0</v>
      </c>
      <c r="AG40" s="57">
        <f t="shared" si="7"/>
        <v>0</v>
      </c>
      <c r="AH40" s="57">
        <f t="shared" si="7"/>
        <v>0</v>
      </c>
      <c r="AI40" s="57">
        <f t="shared" si="7"/>
        <v>0</v>
      </c>
      <c r="AJ40" s="57">
        <f t="shared" si="7"/>
        <v>0</v>
      </c>
      <c r="AK40" s="57">
        <f t="shared" si="7"/>
        <v>0</v>
      </c>
      <c r="AL40" s="57">
        <f t="shared" si="7"/>
        <v>0</v>
      </c>
      <c r="AM40" s="57">
        <f t="shared" si="7"/>
        <v>0</v>
      </c>
      <c r="AN40" s="57">
        <f t="shared" si="7"/>
        <v>0</v>
      </c>
      <c r="AO40" s="57">
        <f t="shared" si="7"/>
        <v>0</v>
      </c>
      <c r="AP40" s="57"/>
      <c r="AQ40" s="57"/>
      <c r="AR40" s="57"/>
      <c r="AS40" s="57"/>
      <c r="AT40" s="57"/>
      <c r="AU40" s="57"/>
      <c r="AV40" s="57"/>
      <c r="AW40" s="57"/>
      <c r="AX40" s="57"/>
    </row>
    <row r="41" spans="2:51" s="56" customFormat="1" x14ac:dyDescent="0.3">
      <c r="D41" s="57">
        <f>+(D11-(D18+D23))</f>
        <v>-1.1641532182693481E-10</v>
      </c>
      <c r="E41" s="57">
        <f t="shared" ref="E41:AA41" si="8">+(E11-(E18+E23))</f>
        <v>-1.1641532182693481E-10</v>
      </c>
      <c r="F41" s="57">
        <f t="shared" si="8"/>
        <v>0</v>
      </c>
      <c r="G41" s="58">
        <f>+(G11-(G18+G23))</f>
        <v>0</v>
      </c>
      <c r="H41" s="57">
        <f t="shared" si="8"/>
        <v>0</v>
      </c>
      <c r="I41" s="57">
        <f t="shared" si="8"/>
        <v>0</v>
      </c>
      <c r="J41" s="57">
        <f t="shared" si="8"/>
        <v>0</v>
      </c>
      <c r="K41" s="57">
        <f t="shared" si="8"/>
        <v>0</v>
      </c>
      <c r="L41" s="57">
        <f t="shared" si="8"/>
        <v>1.1641532182693481E-10</v>
      </c>
      <c r="M41" s="57">
        <f t="shared" si="8"/>
        <v>0</v>
      </c>
      <c r="N41" s="57">
        <f t="shared" si="8"/>
        <v>-1.1641532182693481E-10</v>
      </c>
      <c r="O41" s="57">
        <f t="shared" si="8"/>
        <v>-1.1641532182693481E-10</v>
      </c>
      <c r="P41" s="57">
        <f t="shared" si="8"/>
        <v>-1.1641532182693481E-10</v>
      </c>
      <c r="Q41" s="57">
        <f t="shared" si="8"/>
        <v>1.1641532182693481E-10</v>
      </c>
      <c r="R41" s="57">
        <f t="shared" si="8"/>
        <v>0</v>
      </c>
      <c r="S41" s="57">
        <f t="shared" si="8"/>
        <v>0</v>
      </c>
      <c r="T41" s="57">
        <f t="shared" si="8"/>
        <v>1.1641532182693481E-10</v>
      </c>
      <c r="U41" s="57">
        <f t="shared" si="8"/>
        <v>-1.1641532182693481E-10</v>
      </c>
      <c r="V41" s="57">
        <f t="shared" si="8"/>
        <v>-1.1641532182693481E-10</v>
      </c>
      <c r="W41" s="57">
        <f t="shared" si="8"/>
        <v>0</v>
      </c>
      <c r="X41" s="57">
        <f t="shared" si="8"/>
        <v>0</v>
      </c>
      <c r="Y41" s="57">
        <f t="shared" si="8"/>
        <v>0</v>
      </c>
      <c r="Z41" s="57">
        <f t="shared" si="8"/>
        <v>0</v>
      </c>
      <c r="AA41" s="57">
        <f t="shared" si="8"/>
        <v>0</v>
      </c>
      <c r="AB41" s="57">
        <f t="shared" ref="AB41:AO41" si="9">+(AB11-(AB18+AB23))</f>
        <v>0</v>
      </c>
      <c r="AC41" s="57">
        <f t="shared" si="9"/>
        <v>1.1641532182693481E-10</v>
      </c>
      <c r="AD41" s="57">
        <f t="shared" si="9"/>
        <v>-1.1641532182693481E-10</v>
      </c>
      <c r="AE41" s="57">
        <f t="shared" si="9"/>
        <v>0</v>
      </c>
      <c r="AF41" s="57">
        <f t="shared" si="9"/>
        <v>0</v>
      </c>
      <c r="AG41" s="57">
        <f t="shared" si="9"/>
        <v>0</v>
      </c>
      <c r="AH41" s="57">
        <f t="shared" si="9"/>
        <v>0</v>
      </c>
      <c r="AI41" s="57">
        <f t="shared" si="9"/>
        <v>1.1641532182693481E-10</v>
      </c>
      <c r="AJ41" s="57">
        <f t="shared" si="9"/>
        <v>0</v>
      </c>
      <c r="AK41" s="57">
        <f t="shared" si="9"/>
        <v>0</v>
      </c>
      <c r="AL41" s="57">
        <f t="shared" si="9"/>
        <v>2.3283064365386963E-10</v>
      </c>
      <c r="AM41" s="57">
        <f t="shared" si="9"/>
        <v>0</v>
      </c>
      <c r="AN41" s="57">
        <f t="shared" si="9"/>
        <v>0</v>
      </c>
      <c r="AO41" s="57">
        <f t="shared" si="9"/>
        <v>0</v>
      </c>
      <c r="AP41" s="57"/>
      <c r="AQ41" s="57"/>
      <c r="AR41" s="57"/>
      <c r="AS41" s="57"/>
      <c r="AT41" s="57"/>
      <c r="AU41" s="57"/>
      <c r="AV41" s="57"/>
      <c r="AW41" s="57"/>
      <c r="AX41" s="57"/>
    </row>
    <row r="42" spans="2:51" s="56" customFormat="1" x14ac:dyDescent="0.3">
      <c r="D42" s="57">
        <f t="shared" ref="D42:AA42" si="10">(D23+D18)-D11</f>
        <v>0</v>
      </c>
      <c r="E42" s="57">
        <f t="shared" si="10"/>
        <v>0</v>
      </c>
      <c r="F42" s="57">
        <f t="shared" si="10"/>
        <v>0</v>
      </c>
      <c r="G42" s="57">
        <f t="shared" si="10"/>
        <v>0</v>
      </c>
      <c r="H42" s="57">
        <f t="shared" si="10"/>
        <v>0</v>
      </c>
      <c r="I42" s="57">
        <f t="shared" si="10"/>
        <v>0</v>
      </c>
      <c r="J42" s="57">
        <f t="shared" si="10"/>
        <v>0</v>
      </c>
      <c r="K42" s="57">
        <f t="shared" si="10"/>
        <v>0</v>
      </c>
      <c r="L42" s="57">
        <f t="shared" si="10"/>
        <v>0</v>
      </c>
      <c r="M42" s="57">
        <f t="shared" si="10"/>
        <v>0</v>
      </c>
      <c r="N42" s="57">
        <f t="shared" si="10"/>
        <v>0</v>
      </c>
      <c r="O42" s="57">
        <f t="shared" si="10"/>
        <v>0</v>
      </c>
      <c r="P42" s="57">
        <f t="shared" si="10"/>
        <v>0</v>
      </c>
      <c r="Q42" s="57">
        <f t="shared" si="10"/>
        <v>0</v>
      </c>
      <c r="R42" s="57">
        <f t="shared" si="10"/>
        <v>0</v>
      </c>
      <c r="S42" s="57">
        <f t="shared" si="10"/>
        <v>0</v>
      </c>
      <c r="T42" s="57">
        <f t="shared" si="10"/>
        <v>0</v>
      </c>
      <c r="U42" s="57">
        <f t="shared" si="10"/>
        <v>0</v>
      </c>
      <c r="V42" s="57">
        <f t="shared" si="10"/>
        <v>0</v>
      </c>
      <c r="W42" s="57">
        <f t="shared" si="10"/>
        <v>0</v>
      </c>
      <c r="X42" s="57">
        <f t="shared" si="10"/>
        <v>0</v>
      </c>
      <c r="Y42" s="57">
        <f t="shared" si="10"/>
        <v>0</v>
      </c>
      <c r="Z42" s="57">
        <f t="shared" si="10"/>
        <v>0</v>
      </c>
      <c r="AA42" s="57">
        <f t="shared" si="10"/>
        <v>0</v>
      </c>
      <c r="AB42" s="57">
        <f t="shared" ref="AB42:AO42" si="11">(AB23+AB18)-AB11</f>
        <v>0</v>
      </c>
      <c r="AC42" s="57">
        <f t="shared" si="11"/>
        <v>0</v>
      </c>
      <c r="AD42" s="57">
        <f t="shared" si="11"/>
        <v>0</v>
      </c>
      <c r="AE42" s="57">
        <f t="shared" si="11"/>
        <v>0</v>
      </c>
      <c r="AF42" s="57">
        <f t="shared" si="11"/>
        <v>0</v>
      </c>
      <c r="AG42" s="57">
        <f t="shared" si="11"/>
        <v>0</v>
      </c>
      <c r="AH42" s="57">
        <f t="shared" si="11"/>
        <v>0</v>
      </c>
      <c r="AI42" s="57">
        <f t="shared" si="11"/>
        <v>0</v>
      </c>
      <c r="AJ42" s="57">
        <f t="shared" si="11"/>
        <v>0</v>
      </c>
      <c r="AK42" s="57">
        <f t="shared" si="11"/>
        <v>0</v>
      </c>
      <c r="AL42" s="57">
        <f t="shared" si="11"/>
        <v>0</v>
      </c>
      <c r="AM42" s="57">
        <f t="shared" si="11"/>
        <v>0</v>
      </c>
      <c r="AN42" s="57">
        <f t="shared" si="11"/>
        <v>0</v>
      </c>
      <c r="AO42" s="57">
        <f t="shared" si="11"/>
        <v>0</v>
      </c>
      <c r="AP42" s="57"/>
      <c r="AQ42" s="57"/>
      <c r="AR42" s="57"/>
      <c r="AS42" s="57"/>
      <c r="AT42" s="57"/>
      <c r="AU42" s="57"/>
      <c r="AV42" s="57"/>
      <c r="AW42" s="57"/>
      <c r="AX42" s="57"/>
    </row>
    <row r="43" spans="2:51" s="56" customFormat="1" x14ac:dyDescent="0.3">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3">
    <mergeCell ref="B37:N37"/>
    <mergeCell ref="AZ9:BK9"/>
    <mergeCell ref="AN9:AY9"/>
    <mergeCell ref="B30:Y30"/>
    <mergeCell ref="P9:AA9"/>
    <mergeCell ref="AB9:AM9"/>
    <mergeCell ref="D9:O9"/>
    <mergeCell ref="BL9:BP9"/>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3.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2" t="s">
        <v>16</v>
      </c>
      <c r="E3" s="102"/>
      <c r="F3" s="102"/>
      <c r="G3" s="102"/>
      <c r="H3" s="102"/>
      <c r="I3" s="102"/>
      <c r="J3" s="102"/>
      <c r="K3" s="102"/>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03" t="s">
        <v>34</v>
      </c>
      <c r="E4" s="103"/>
      <c r="F4" s="103"/>
      <c r="G4" s="103"/>
      <c r="H4" s="103"/>
      <c r="I4" s="103"/>
      <c r="J4" s="103"/>
      <c r="K4" s="103"/>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03" t="s">
        <v>87</v>
      </c>
      <c r="E5" s="103"/>
      <c r="F5" s="103"/>
      <c r="G5" s="103"/>
      <c r="H5" s="103"/>
      <c r="I5" s="103"/>
      <c r="J5" s="103"/>
      <c r="K5" s="10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04" t="s">
        <v>35</v>
      </c>
      <c r="E6" s="104"/>
      <c r="F6" s="104"/>
      <c r="G6" s="104"/>
      <c r="H6" s="104"/>
      <c r="I6" s="104"/>
      <c r="J6" s="104"/>
      <c r="K6" s="104"/>
    </row>
    <row r="7" spans="2:60" x14ac:dyDescent="0.3">
      <c r="D7" s="105" t="s">
        <v>19</v>
      </c>
      <c r="E7" s="105"/>
      <c r="F7" s="14"/>
      <c r="G7" s="14"/>
      <c r="H7" s="14"/>
      <c r="I7" s="14"/>
      <c r="J7" s="14"/>
      <c r="K7" s="14"/>
    </row>
    <row r="9" spans="2:60" x14ac:dyDescent="0.3">
      <c r="B9" s="1"/>
      <c r="C9" s="1"/>
      <c r="D9" s="110" t="s">
        <v>13</v>
      </c>
      <c r="E9" s="110"/>
      <c r="F9" s="110"/>
      <c r="G9" s="110"/>
      <c r="H9" s="110"/>
      <c r="I9" s="110"/>
      <c r="J9" s="110"/>
      <c r="K9" s="110"/>
      <c r="L9" s="110"/>
      <c r="M9" s="110"/>
      <c r="N9" s="110"/>
      <c r="O9" s="110"/>
      <c r="P9" s="110" t="s">
        <v>14</v>
      </c>
      <c r="Q9" s="110"/>
      <c r="R9" s="110"/>
      <c r="S9" s="110"/>
      <c r="T9" s="110"/>
      <c r="U9" s="110"/>
      <c r="V9" s="110"/>
      <c r="W9" s="110"/>
      <c r="X9" s="110"/>
      <c r="Y9" s="110"/>
      <c r="Z9" s="110"/>
      <c r="AA9" s="110"/>
      <c r="AB9" s="107" t="s">
        <v>15</v>
      </c>
      <c r="AC9" s="108"/>
      <c r="AD9" s="108"/>
      <c r="AE9" s="108"/>
      <c r="AF9" s="108"/>
      <c r="AG9" s="108"/>
      <c r="AH9" s="108"/>
      <c r="AI9" s="108"/>
      <c r="AJ9" s="108"/>
      <c r="AK9" s="108"/>
      <c r="AL9" s="108"/>
      <c r="AM9" s="109"/>
      <c r="AN9" s="107" t="s">
        <v>69</v>
      </c>
      <c r="AO9" s="108"/>
      <c r="AP9" s="108"/>
      <c r="AQ9" s="108"/>
      <c r="AR9" s="108"/>
      <c r="AS9" s="108"/>
      <c r="AT9" s="108"/>
      <c r="AU9" s="108"/>
      <c r="AV9" s="108"/>
      <c r="AW9" s="108"/>
      <c r="AX9" s="108"/>
      <c r="AY9" s="109"/>
      <c r="AZ9" s="107" t="s">
        <v>86</v>
      </c>
      <c r="BA9" s="108"/>
      <c r="BB9" s="108"/>
      <c r="BC9" s="108"/>
      <c r="BD9" s="108"/>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c r="BB10" s="92" t="s">
        <v>7</v>
      </c>
      <c r="BC10" s="92" t="s">
        <v>8</v>
      </c>
      <c r="BD10" s="92" t="s">
        <v>9</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c r="BB11" s="95">
        <v>301087.33512</v>
      </c>
      <c r="BC11" s="95">
        <v>305655.50400000007</v>
      </c>
      <c r="BD11" s="95">
        <v>309181.50884000002</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c r="BB12" s="96">
        <v>108750.18524999999</v>
      </c>
      <c r="BC12" s="96">
        <v>111824.85712999999</v>
      </c>
      <c r="BD12" s="96">
        <v>114569.31934</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c r="BB13" s="96">
        <v>179172.73355</v>
      </c>
      <c r="BC13" s="96">
        <v>179301.87646</v>
      </c>
      <c r="BD13" s="96">
        <v>180801.64963999999</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c r="BB14" s="96">
        <v>13164.41632</v>
      </c>
      <c r="BC14" s="96">
        <v>14528.770410000001</v>
      </c>
      <c r="BD14" s="96">
        <v>13810.539859999999</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c r="BB15" s="96">
        <v>4253.5074699999996</v>
      </c>
      <c r="BC15" s="96">
        <v>5667.7317899999998</v>
      </c>
      <c r="BD15" s="96">
        <v>7076.7218499999999</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c r="BB16" s="97">
        <v>305340.84259000001</v>
      </c>
      <c r="BC16" s="97">
        <v>311323.23579000006</v>
      </c>
      <c r="BD16" s="97">
        <v>316258.23069000005</v>
      </c>
    </row>
    <row r="17" spans="2:5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c r="BB17" s="31"/>
      <c r="BC17" s="31"/>
      <c r="BD17" s="31">
        <v>0</v>
      </c>
    </row>
    <row r="18" spans="2:5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row>
    <row r="19" spans="2:5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c r="BB19" s="63">
        <v>3408.1468100000002</v>
      </c>
      <c r="BC19" s="63">
        <v>4036.7000400000002</v>
      </c>
      <c r="BD19" s="63">
        <v>3425.2840899999997</v>
      </c>
    </row>
    <row r="20" spans="2:5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c r="BB20" s="63">
        <v>0</v>
      </c>
      <c r="BC20" s="63">
        <v>0</v>
      </c>
      <c r="BD20" s="63">
        <v>0</v>
      </c>
    </row>
    <row r="21" spans="2:5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c r="BB21" s="63">
        <v>1352.24883</v>
      </c>
      <c r="BC21" s="63">
        <v>1793.5302099999999</v>
      </c>
      <c r="BD21" s="63">
        <v>2249.5070000000001</v>
      </c>
    </row>
    <row r="22" spans="2:5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v>0</v>
      </c>
      <c r="BC22" s="31">
        <v>0</v>
      </c>
      <c r="BD22" s="31">
        <v>0</v>
      </c>
    </row>
    <row r="23" spans="2:5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row>
    <row r="24" spans="2:5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c r="BB24" s="80">
        <v>0</v>
      </c>
      <c r="BC24" s="80">
        <v>0</v>
      </c>
      <c r="BD24" s="80">
        <v>0</v>
      </c>
    </row>
    <row r="25" spans="2:5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c r="BB25" s="86">
        <v>305340.84259000001</v>
      </c>
      <c r="BC25" s="86">
        <v>311323.23579000001</v>
      </c>
      <c r="BD25" s="86">
        <v>316258.23069</v>
      </c>
    </row>
    <row r="26" spans="2:5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88"/>
      <c r="BC27" s="88"/>
      <c r="BD27" s="28"/>
      <c r="BE27" s="28"/>
    </row>
    <row r="28" spans="2:5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93"/>
      <c r="BC28" s="28"/>
      <c r="BD28" s="28"/>
      <c r="BE28" s="28"/>
    </row>
    <row r="29" spans="2:5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2" t="s">
        <v>81</v>
      </c>
      <c r="C35" s="112"/>
      <c r="D35" s="112"/>
      <c r="E35" s="112"/>
      <c r="F35" s="112"/>
      <c r="G35" s="112"/>
      <c r="H35" s="112"/>
      <c r="I35" s="112"/>
      <c r="J35" s="112"/>
      <c r="K35" s="112"/>
      <c r="L35" s="112"/>
      <c r="M35" s="112"/>
      <c r="N35" s="112"/>
      <c r="O35" s="112"/>
      <c r="P35" s="112"/>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2" t="s">
        <v>84</v>
      </c>
      <c r="C36" s="112"/>
      <c r="D36" s="112"/>
      <c r="E36" s="112"/>
      <c r="F36" s="112"/>
      <c r="G36" s="112"/>
      <c r="H36" s="112"/>
      <c r="I36" s="112"/>
      <c r="J36" s="112"/>
      <c r="K36" s="112"/>
      <c r="L36" s="112"/>
      <c r="M36" s="112"/>
      <c r="N36" s="112"/>
      <c r="O36" s="112"/>
      <c r="P36" s="112"/>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111" t="s">
        <v>54</v>
      </c>
      <c r="C37" s="111"/>
      <c r="D37" s="23"/>
      <c r="E37" s="23"/>
      <c r="F37" s="23"/>
      <c r="G37" s="23"/>
      <c r="H37" s="23"/>
      <c r="I37" s="23"/>
      <c r="J37" s="23"/>
      <c r="K37" s="23"/>
      <c r="L37" s="23"/>
      <c r="M37" s="23"/>
      <c r="N37" s="23"/>
      <c r="O37" s="23"/>
      <c r="P37" s="27"/>
      <c r="Q37" s="27"/>
      <c r="R37" s="27"/>
      <c r="S37" s="27"/>
      <c r="T37" s="27"/>
      <c r="U37" s="27"/>
      <c r="V37" s="27"/>
      <c r="W37" s="27"/>
      <c r="X37" s="27"/>
      <c r="Y37" s="27"/>
      <c r="Z37" s="27"/>
      <c r="AA37" s="27"/>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2:57" s="56" customFormat="1" x14ac:dyDescent="0.3">
      <c r="D38" s="57">
        <f t="shared" ref="D38:AC38" si="0">+D11-(D12+D13+D14)</f>
        <v>0</v>
      </c>
      <c r="E38" s="57">
        <f t="shared" si="0"/>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7">
        <f t="shared" si="0"/>
        <v>0</v>
      </c>
      <c r="Q38" s="57">
        <f t="shared" si="0"/>
        <v>0</v>
      </c>
      <c r="R38" s="57">
        <f t="shared" si="0"/>
        <v>0</v>
      </c>
      <c r="S38" s="57">
        <f t="shared" si="0"/>
        <v>0</v>
      </c>
      <c r="T38" s="57">
        <f t="shared" si="0"/>
        <v>0</v>
      </c>
      <c r="U38" s="57">
        <f t="shared" si="0"/>
        <v>0</v>
      </c>
      <c r="V38" s="57">
        <f t="shared" si="0"/>
        <v>0</v>
      </c>
      <c r="W38" s="57">
        <f t="shared" si="0"/>
        <v>0</v>
      </c>
      <c r="X38" s="57">
        <f t="shared" si="0"/>
        <v>0</v>
      </c>
      <c r="Y38" s="57">
        <f t="shared" si="0"/>
        <v>0</v>
      </c>
      <c r="Z38" s="57">
        <f t="shared" si="0"/>
        <v>0</v>
      </c>
      <c r="AA38" s="57">
        <f t="shared" si="0"/>
        <v>0</v>
      </c>
      <c r="AB38" s="57">
        <f t="shared" si="0"/>
        <v>0</v>
      </c>
      <c r="AC38" s="57">
        <f t="shared" si="0"/>
        <v>0</v>
      </c>
      <c r="AD38" s="57"/>
      <c r="AE38" s="57"/>
    </row>
    <row r="39" spans="2:57" s="56" customFormat="1" x14ac:dyDescent="0.3">
      <c r="D39" s="57">
        <f t="shared" ref="D39:AB39" si="1">+D18-(D19+D20)</f>
        <v>0</v>
      </c>
      <c r="E39" s="57">
        <f t="shared" si="1"/>
        <v>0</v>
      </c>
      <c r="F39" s="57">
        <f t="shared" si="1"/>
        <v>0</v>
      </c>
      <c r="G39" s="57">
        <f t="shared" si="1"/>
        <v>0</v>
      </c>
      <c r="H39" s="57">
        <f t="shared" si="1"/>
        <v>0</v>
      </c>
      <c r="I39" s="57">
        <f t="shared" si="1"/>
        <v>0</v>
      </c>
      <c r="J39" s="57">
        <f t="shared" si="1"/>
        <v>0</v>
      </c>
      <c r="K39" s="57">
        <f t="shared" si="1"/>
        <v>0</v>
      </c>
      <c r="L39" s="57">
        <f t="shared" si="1"/>
        <v>0</v>
      </c>
      <c r="M39" s="57">
        <f t="shared" si="1"/>
        <v>0</v>
      </c>
      <c r="N39" s="57">
        <f t="shared" si="1"/>
        <v>0</v>
      </c>
      <c r="O39" s="57">
        <f t="shared" si="1"/>
        <v>0</v>
      </c>
      <c r="P39" s="57">
        <f t="shared" si="1"/>
        <v>0</v>
      </c>
      <c r="Q39" s="57">
        <f t="shared" si="1"/>
        <v>0</v>
      </c>
      <c r="R39" s="57">
        <f t="shared" si="1"/>
        <v>0</v>
      </c>
      <c r="S39" s="57">
        <f t="shared" si="1"/>
        <v>0</v>
      </c>
      <c r="T39" s="57">
        <f t="shared" si="1"/>
        <v>0</v>
      </c>
      <c r="U39" s="57">
        <f t="shared" si="1"/>
        <v>0</v>
      </c>
      <c r="V39" s="57">
        <f t="shared" si="1"/>
        <v>0</v>
      </c>
      <c r="W39" s="57">
        <f t="shared" si="1"/>
        <v>0</v>
      </c>
      <c r="X39" s="57">
        <f t="shared" si="1"/>
        <v>0</v>
      </c>
      <c r="Y39" s="57">
        <f t="shared" si="1"/>
        <v>0</v>
      </c>
      <c r="Z39" s="57">
        <f t="shared" si="1"/>
        <v>0</v>
      </c>
      <c r="AA39" s="57">
        <f t="shared" si="1"/>
        <v>0</v>
      </c>
      <c r="AB39" s="57">
        <f t="shared" si="1"/>
        <v>0</v>
      </c>
      <c r="AC39" s="57">
        <f>+AC18-(AC19+AC20)</f>
        <v>0</v>
      </c>
      <c r="AD39" s="57"/>
      <c r="AE39" s="57"/>
    </row>
    <row r="40" spans="2:57" s="56" customFormat="1" x14ac:dyDescent="0.3">
      <c r="D40" s="57">
        <f t="shared" ref="D40:AC40" si="2">+(D11-(D18+D23))</f>
        <v>0</v>
      </c>
      <c r="E40" s="57">
        <f t="shared" si="2"/>
        <v>0</v>
      </c>
      <c r="F40" s="57">
        <f t="shared" si="2"/>
        <v>0</v>
      </c>
      <c r="G40" s="58">
        <f t="shared" si="2"/>
        <v>1.4551915228366852E-11</v>
      </c>
      <c r="H40" s="57">
        <f t="shared" si="2"/>
        <v>0</v>
      </c>
      <c r="I40" s="57">
        <f t="shared" si="2"/>
        <v>1.4551915228366852E-11</v>
      </c>
      <c r="J40" s="57">
        <f t="shared" si="2"/>
        <v>0</v>
      </c>
      <c r="K40" s="57">
        <f t="shared" si="2"/>
        <v>0</v>
      </c>
      <c r="L40" s="57">
        <f t="shared" si="2"/>
        <v>-1.4551915228366852E-11</v>
      </c>
      <c r="M40" s="57">
        <f t="shared" si="2"/>
        <v>1.4551915228366852E-11</v>
      </c>
      <c r="N40" s="57">
        <f t="shared" si="2"/>
        <v>0</v>
      </c>
      <c r="O40" s="57">
        <f t="shared" si="2"/>
        <v>0</v>
      </c>
      <c r="P40" s="57">
        <f t="shared" si="2"/>
        <v>0</v>
      </c>
      <c r="Q40" s="57">
        <f t="shared" si="2"/>
        <v>0</v>
      </c>
      <c r="R40" s="57">
        <f t="shared" si="2"/>
        <v>0</v>
      </c>
      <c r="S40" s="57">
        <f t="shared" si="2"/>
        <v>1.4551915228366852E-11</v>
      </c>
      <c r="T40" s="57">
        <f t="shared" si="2"/>
        <v>1.4551915228366852E-11</v>
      </c>
      <c r="U40" s="57">
        <f t="shared" si="2"/>
        <v>1.4551915228366852E-11</v>
      </c>
      <c r="V40" s="57">
        <f t="shared" si="2"/>
        <v>0</v>
      </c>
      <c r="W40" s="57">
        <f t="shared" si="2"/>
        <v>0</v>
      </c>
      <c r="X40" s="57">
        <f t="shared" si="2"/>
        <v>0</v>
      </c>
      <c r="Y40" s="57">
        <f t="shared" si="2"/>
        <v>0</v>
      </c>
      <c r="Z40" s="57">
        <f t="shared" si="2"/>
        <v>2.9103830456733704E-11</v>
      </c>
      <c r="AA40" s="57">
        <f t="shared" si="2"/>
        <v>0</v>
      </c>
      <c r="AB40" s="57">
        <f t="shared" si="2"/>
        <v>0</v>
      </c>
      <c r="AC40" s="57">
        <f t="shared" si="2"/>
        <v>2.9103830456733704E-11</v>
      </c>
      <c r="AD40" s="57"/>
      <c r="AE40" s="57"/>
    </row>
    <row r="41" spans="2:57" s="56" customFormat="1" x14ac:dyDescent="0.3">
      <c r="D41" s="57">
        <f t="shared" ref="D41:AC41" si="3">(D23+D18)-D11</f>
        <v>0</v>
      </c>
      <c r="E41" s="57">
        <f t="shared" si="3"/>
        <v>0</v>
      </c>
      <c r="F41" s="57">
        <f t="shared" si="3"/>
        <v>0</v>
      </c>
      <c r="G41" s="57">
        <f t="shared" si="3"/>
        <v>0</v>
      </c>
      <c r="H41" s="57">
        <f t="shared" si="3"/>
        <v>0</v>
      </c>
      <c r="I41" s="57">
        <f t="shared" si="3"/>
        <v>0</v>
      </c>
      <c r="J41" s="57">
        <f t="shared" si="3"/>
        <v>0</v>
      </c>
      <c r="K41" s="57">
        <f t="shared" si="3"/>
        <v>0</v>
      </c>
      <c r="L41" s="57">
        <f t="shared" si="3"/>
        <v>0</v>
      </c>
      <c r="M41" s="57">
        <f t="shared" si="3"/>
        <v>0</v>
      </c>
      <c r="N41" s="57">
        <f t="shared" si="3"/>
        <v>0</v>
      </c>
      <c r="O41" s="57">
        <f t="shared" si="3"/>
        <v>0</v>
      </c>
      <c r="P41" s="57">
        <f t="shared" si="3"/>
        <v>0</v>
      </c>
      <c r="Q41" s="57">
        <f t="shared" si="3"/>
        <v>0</v>
      </c>
      <c r="R41" s="57">
        <f t="shared" si="3"/>
        <v>0</v>
      </c>
      <c r="S41" s="57">
        <f t="shared" si="3"/>
        <v>0</v>
      </c>
      <c r="T41" s="57">
        <f t="shared" si="3"/>
        <v>0</v>
      </c>
      <c r="U41" s="57">
        <f t="shared" si="3"/>
        <v>0</v>
      </c>
      <c r="V41" s="57">
        <f t="shared" si="3"/>
        <v>0</v>
      </c>
      <c r="W41" s="57">
        <f t="shared" si="3"/>
        <v>0</v>
      </c>
      <c r="X41" s="57">
        <f t="shared" si="3"/>
        <v>0</v>
      </c>
      <c r="Y41" s="57">
        <f t="shared" si="3"/>
        <v>0</v>
      </c>
      <c r="Z41" s="57">
        <f t="shared" si="3"/>
        <v>0</v>
      </c>
      <c r="AA41" s="57">
        <f t="shared" si="3"/>
        <v>0</v>
      </c>
      <c r="AB41" s="57">
        <f t="shared" si="3"/>
        <v>0</v>
      </c>
      <c r="AC41" s="57">
        <f t="shared" si="3"/>
        <v>0</v>
      </c>
      <c r="AD41" s="37">
        <f>+AD23+AD18-AD11</f>
        <v>0</v>
      </c>
      <c r="AE41" s="37">
        <f>+AE23+AE18-AE11</f>
        <v>0</v>
      </c>
      <c r="AF41" s="37">
        <f>+AF23+AF18-AF11</f>
        <v>0</v>
      </c>
      <c r="AG41" s="37">
        <f t="shared" ref="AG41:AH41" si="4">+AG23+AG18-AG11</f>
        <v>0</v>
      </c>
      <c r="AH41" s="37">
        <f t="shared" si="4"/>
        <v>0</v>
      </c>
      <c r="AI41" s="37">
        <f>+AI23+AI18-AI11</f>
        <v>0</v>
      </c>
      <c r="AJ41" s="37"/>
      <c r="AK41" s="37"/>
      <c r="AL41" s="37"/>
      <c r="AM41" s="37"/>
    </row>
  </sheetData>
  <mergeCells count="13">
    <mergeCell ref="AN9:AY9"/>
    <mergeCell ref="AB9:AM9"/>
    <mergeCell ref="D9:O9"/>
    <mergeCell ref="P9:AA9"/>
    <mergeCell ref="AZ9:BD9"/>
    <mergeCell ref="B37:C37"/>
    <mergeCell ref="B35:P35"/>
    <mergeCell ref="B36:P36"/>
    <mergeCell ref="D3:K3"/>
    <mergeCell ref="D4:K4"/>
    <mergeCell ref="D5:K5"/>
    <mergeCell ref="D6:K6"/>
    <mergeCell ref="D7:E7"/>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2018-07-03T22:24:33Z</dcterms:modified>
</cp:coreProperties>
</file>