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mbios PEM Histórico de patrimonio y aportes del Fondo de Liquidez\"/>
    </mc:Choice>
  </mc:AlternateContent>
  <bookViews>
    <workbookView showSheetTabs="0" xWindow="0" yWindow="0" windowWidth="23040" windowHeight="9120"/>
  </bookViews>
  <sheets>
    <sheet name="Indice" sheetId="1" r:id="rId1"/>
    <sheet name="PFLSFE" sheetId="2" r:id="rId2"/>
    <sheet name="PFLSFP" sheetId="4" r:id="rId3"/>
    <sheet name="FLSFP" sheetId="6" r:id="rId4"/>
    <sheet name="FLSFPS" sheetId="1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2" l="1"/>
  <c r="O12" i="12"/>
  <c r="P19" i="6"/>
  <c r="M12" i="12" l="1"/>
  <c r="L12" i="12" l="1"/>
  <c r="L19" i="6"/>
  <c r="K12" i="12"/>
  <c r="I19" i="6" l="1"/>
  <c r="P18" i="6" l="1"/>
  <c r="P13" i="6" l="1"/>
  <c r="P14" i="6"/>
  <c r="P15" i="6"/>
  <c r="P16" i="6"/>
  <c r="P17" i="6"/>
  <c r="P12" i="6"/>
  <c r="M18" i="6" l="1"/>
  <c r="L18" i="6" l="1"/>
  <c r="K18" i="6" l="1"/>
</calcChain>
</file>

<file path=xl/sharedStrings.xml><?xml version="1.0" encoding="utf-8"?>
<sst xmlns="http://schemas.openxmlformats.org/spreadsheetml/2006/main" count="102" uniqueCount="41">
  <si>
    <t>Patrimonio</t>
  </si>
  <si>
    <t>CORPORACIÓN DEL SEGURO DE DEPÓSITOS, FONDO DE LIQUIDEZ Y FONDO DE SEGUROS PRIVADOS</t>
  </si>
  <si>
    <t>EVOLUCIÓN HISTÓRICA DEL PATRIMONIO DEL FONDO DE LIQUIDEZ DEL SECTOR FINANCIERO PRIVADO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</si>
  <si>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</si>
  <si>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</si>
  <si>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</si>
  <si>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</si>
  <si>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</si>
  <si>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</si>
  <si>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</si>
  <si>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</si>
  <si>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</si>
  <si>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</si>
  <si>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</si>
  <si>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</si>
  <si>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</si>
  <si>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</si>
  <si>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</si>
  <si>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</si>
  <si>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</si>
  <si>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</si>
  <si>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</si>
  <si>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SISTEMA FINANCIERO ECUATORIANO</t>
  </si>
  <si>
    <t>EVOLUCIÓN HISTÓRICA DEL PATRIMONIO DEL FONDO DE LIQUIDEZ DEL SECTOR FINANCIERO ECUATORIANO Y FONDO DE LIQUIDEZ DEL SECTOR FINANCIERO PRIVADO (CONSOLIDADO)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</si>
  <si>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Fondo.
(3) Antes de mayo de 2016 estaba costituido el Fondo de Liquidez del Sistema Financiero Ecuatoriano.</t>
  </si>
  <si>
    <t>(en US$)</t>
  </si>
  <si>
    <t>5.1.</t>
  </si>
  <si>
    <t>5.1.1.</t>
  </si>
  <si>
    <t>SECTOR FINANCIERO PRIVADO</t>
  </si>
  <si>
    <t>Al 30 de septiembre de 2016</t>
  </si>
  <si>
    <t xml:space="preserve"> </t>
  </si>
  <si>
    <t>SECTOR FINANCIERO POPULAR Y SOLIDARIO</t>
  </si>
  <si>
    <t>5.2.</t>
  </si>
  <si>
    <t>5.2.1.</t>
  </si>
  <si>
    <t>EVOLUCIÓN HISTÓRICA DEL PATRIMONIO DEL FONDO DE LIQUIDEZ DEL SECTOR FINANCIERO POPULAR Y SOLIDARIO</t>
  </si>
  <si>
    <t>Al 31 de octubre de 2016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</si>
  <si>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</si>
  <si>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</si>
  <si>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5. HISTÓRICOS DE PATRIMONIO Y APORTES - FONDO DE LIQUIDEZ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</si>
  <si>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diciembre de 2017)</t>
    </r>
  </si>
  <si>
    <t>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</si>
</sst>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3" xfId="0" applyNumberFormat="1" applyFont="1" applyFill="1" applyBorder="1"/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/>
    <xf numFmtId="165" fontId="0" fillId="2" borderId="1" xfId="2" applyNumberFormat="1" applyFont="1" applyFill="1" applyBorder="1"/>
    <xf numFmtId="43" fontId="0" fillId="2" borderId="0" xfId="0" applyNumberFormat="1" applyFill="1"/>
    <xf numFmtId="0" fontId="13" fillId="2" borderId="0" xfId="0" applyFont="1" applyFill="1"/>
    <xf numFmtId="0" fontId="17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4" xfId="0" applyFill="1" applyBorder="1"/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ill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5" borderId="7" xfId="0" quotePrefix="1" applyFill="1" applyBorder="1" applyAlignment="1">
      <alignment horizontal="left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0" fillId="2" borderId="2" xfId="0" quotePrefix="1" applyFill="1" applyBorder="1" applyAlignment="1">
      <alignment horizontal="left"/>
    </xf>
    <xf numFmtId="0" fontId="7" fillId="0" borderId="2" xfId="3" applyBorder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101863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37846"/>
          <a:ext cx="1772776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159013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9601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42333</xdr:rowOff>
    </xdr:from>
    <xdr:to>
      <xdr:col>4</xdr:col>
      <xdr:colOff>857249</xdr:colOff>
      <xdr:row>5</xdr:row>
      <xdr:rowOff>127000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783417" cy="1100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tabSelected="1" workbookViewId="0">
      <selection activeCell="D15" sqref="D15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42" t="s">
        <v>39</v>
      </c>
      <c r="H2" s="42"/>
    </row>
    <row r="3" spans="2:9" x14ac:dyDescent="0.3">
      <c r="G3" s="42"/>
      <c r="H3" s="42"/>
    </row>
    <row r="4" spans="2:9" x14ac:dyDescent="0.3">
      <c r="G4" s="42"/>
      <c r="H4" s="42"/>
    </row>
    <row r="5" spans="2:9" x14ac:dyDescent="0.3">
      <c r="G5" s="42"/>
      <c r="H5" s="42"/>
    </row>
    <row r="6" spans="2:9" x14ac:dyDescent="0.3">
      <c r="G6" s="42"/>
      <c r="H6" s="42"/>
    </row>
    <row r="8" spans="2:9" ht="18" x14ac:dyDescent="0.35">
      <c r="B8" s="43" t="s">
        <v>38</v>
      </c>
      <c r="C8" s="43"/>
      <c r="D8" s="43"/>
      <c r="E8" s="43"/>
      <c r="F8" s="43"/>
      <c r="G8" s="43"/>
      <c r="H8" s="43"/>
    </row>
    <row r="10" spans="2:9" x14ac:dyDescent="0.3">
      <c r="B10" s="60" t="s">
        <v>26</v>
      </c>
      <c r="C10" s="61" t="s">
        <v>28</v>
      </c>
      <c r="D10" s="62"/>
      <c r="E10" s="62"/>
      <c r="F10" s="62"/>
      <c r="G10" s="62"/>
      <c r="H10" s="63"/>
    </row>
    <row r="11" spans="2:9" x14ac:dyDescent="0.3">
      <c r="B11" s="64" t="s">
        <v>27</v>
      </c>
      <c r="C11" s="65" t="s">
        <v>0</v>
      </c>
      <c r="D11" s="65"/>
      <c r="E11" s="65"/>
      <c r="F11" s="65"/>
      <c r="G11" s="65"/>
      <c r="H11" s="65"/>
    </row>
    <row r="12" spans="2:9" x14ac:dyDescent="0.3">
      <c r="B12" s="38"/>
    </row>
    <row r="13" spans="2:9" x14ac:dyDescent="0.3">
      <c r="B13" s="60" t="s">
        <v>32</v>
      </c>
      <c r="C13" s="61" t="s">
        <v>31</v>
      </c>
      <c r="D13" s="62"/>
      <c r="E13" s="62"/>
      <c r="F13" s="62"/>
      <c r="G13" s="62"/>
      <c r="H13" s="63"/>
    </row>
    <row r="14" spans="2:9" x14ac:dyDescent="0.3">
      <c r="B14" s="64" t="s">
        <v>33</v>
      </c>
      <c r="C14" s="65" t="s">
        <v>0</v>
      </c>
      <c r="D14" s="65"/>
      <c r="E14" s="65"/>
      <c r="F14" s="65"/>
      <c r="G14" s="65"/>
      <c r="H14" s="65"/>
      <c r="I14" s="39"/>
    </row>
    <row r="15" spans="2:9" x14ac:dyDescent="0.3">
      <c r="B15" s="38"/>
    </row>
    <row r="16" spans="2:9" x14ac:dyDescent="0.3">
      <c r="B16" s="34"/>
    </row>
    <row r="17" spans="2:2" x14ac:dyDescent="0.3">
      <c r="B17" s="33"/>
    </row>
  </sheetData>
  <mergeCells count="6">
    <mergeCell ref="C13:H13"/>
    <mergeCell ref="C14:H14"/>
    <mergeCell ref="G2:H6"/>
    <mergeCell ref="B8:H8"/>
    <mergeCell ref="C10:H10"/>
    <mergeCell ref="C11:H11"/>
  </mergeCells>
  <hyperlinks>
    <hyperlink ref="C11:H11" location="FLSFP!A1" display="Patrimonio"/>
    <hyperlink ref="C14:H14" location="FLSFPS!A1" display="Patrimoni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R30"/>
  <sheetViews>
    <sheetView topLeftCell="A5" zoomScale="90" zoomScaleNormal="90" workbookViewId="0">
      <selection activeCell="G15" sqref="G15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8.88671875" style="1" bestFit="1" customWidth="1"/>
    <col min="5" max="8" width="17.5546875" style="1" bestFit="1" customWidth="1"/>
    <col min="9" max="9" width="17.88671875" style="1" bestFit="1" customWidth="1"/>
    <col min="10" max="10" width="17.5546875" style="1" bestFit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7" ht="18" x14ac:dyDescent="0.3">
      <c r="B3" s="20"/>
      <c r="C3" s="20"/>
      <c r="E3" s="22"/>
      <c r="F3" s="49" t="s">
        <v>1</v>
      </c>
      <c r="G3" s="49"/>
      <c r="H3" s="49"/>
      <c r="I3" s="49"/>
      <c r="J3" s="49"/>
      <c r="K3" s="49"/>
      <c r="L3" s="49"/>
      <c r="M3" s="49"/>
      <c r="N3" s="20"/>
      <c r="O3" s="20"/>
      <c r="P3" s="20"/>
      <c r="Q3" s="21"/>
    </row>
    <row r="4" spans="2:17" ht="15.6" x14ac:dyDescent="0.3">
      <c r="B4" s="22"/>
      <c r="C4" s="22"/>
      <c r="E4" s="28"/>
      <c r="F4" s="50" t="s">
        <v>22</v>
      </c>
      <c r="G4" s="50"/>
      <c r="H4" s="50"/>
      <c r="I4" s="50"/>
      <c r="J4" s="50"/>
      <c r="K4" s="50"/>
      <c r="L4" s="50"/>
      <c r="M4" s="50"/>
      <c r="N4" s="22"/>
      <c r="O4" s="22"/>
      <c r="P4" s="22"/>
      <c r="Q4" s="23"/>
    </row>
    <row r="5" spans="2:17" x14ac:dyDescent="0.3">
      <c r="B5" s="24"/>
      <c r="C5" s="24"/>
      <c r="E5" s="28"/>
      <c r="F5" s="50" t="s">
        <v>29</v>
      </c>
      <c r="G5" s="50"/>
      <c r="H5" s="50"/>
      <c r="I5" s="50"/>
      <c r="J5" s="50"/>
      <c r="K5" s="50"/>
      <c r="L5" s="50"/>
      <c r="M5" s="50"/>
      <c r="N5" s="24"/>
      <c r="O5" s="24"/>
      <c r="P5" s="24"/>
      <c r="Q5" s="25"/>
    </row>
    <row r="6" spans="2:17" x14ac:dyDescent="0.3">
      <c r="E6" s="29"/>
      <c r="F6" s="51" t="s">
        <v>3</v>
      </c>
      <c r="G6" s="51"/>
      <c r="H6" s="51"/>
      <c r="I6" s="51"/>
      <c r="J6" s="51"/>
      <c r="K6" s="51"/>
      <c r="L6" s="51"/>
      <c r="M6" s="51"/>
    </row>
    <row r="7" spans="2:17" x14ac:dyDescent="0.3">
      <c r="D7" s="52" t="s">
        <v>4</v>
      </c>
      <c r="E7" s="52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8" t="s">
        <v>5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4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4"/>
    </row>
    <row r="11" spans="2:17" x14ac:dyDescent="0.3">
      <c r="B11" s="45" t="s">
        <v>19</v>
      </c>
      <c r="C11" s="19">
        <v>2009</v>
      </c>
      <c r="D11" s="6"/>
      <c r="E11" s="6">
        <v>416838848.30000001</v>
      </c>
      <c r="F11" s="6">
        <v>408202733.88</v>
      </c>
      <c r="G11" s="6">
        <v>409321522.79000002</v>
      </c>
      <c r="H11" s="6">
        <v>408557158.66000003</v>
      </c>
      <c r="I11" s="6">
        <v>408496805.94999999</v>
      </c>
      <c r="J11" s="6">
        <v>408807499.43000001</v>
      </c>
      <c r="K11" s="6">
        <v>405491800.95999998</v>
      </c>
      <c r="L11" s="6">
        <v>414606144.57999998</v>
      </c>
      <c r="M11" s="6">
        <v>417732921.05000001</v>
      </c>
      <c r="N11" s="6">
        <v>416683325.22000003</v>
      </c>
      <c r="O11" s="6">
        <v>421622477.85000002</v>
      </c>
      <c r="P11" s="30"/>
    </row>
    <row r="12" spans="2:17" x14ac:dyDescent="0.3">
      <c r="B12" s="45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v>0.26030245970198318</v>
      </c>
    </row>
    <row r="13" spans="2:17" x14ac:dyDescent="0.3">
      <c r="B13" s="45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v>0.24273357733422984</v>
      </c>
    </row>
    <row r="14" spans="2:17" x14ac:dyDescent="0.3">
      <c r="B14" s="45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v>0.83869501728711571</v>
      </c>
    </row>
    <row r="15" spans="2:17" x14ac:dyDescent="0.3">
      <c r="B15" s="45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v>0.35295729179902957</v>
      </c>
    </row>
    <row r="16" spans="2:17" x14ac:dyDescent="0.3">
      <c r="B16" s="45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v>0.2874346828697032</v>
      </c>
    </row>
    <row r="17" spans="2:18" x14ac:dyDescent="0.3">
      <c r="B17" s="45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v>5.5948855785168172E-2</v>
      </c>
      <c r="Q17" s="27"/>
    </row>
    <row r="18" spans="2:18" x14ac:dyDescent="0.3">
      <c r="B18" s="45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37477434.25</v>
      </c>
      <c r="I18" s="6">
        <v>40658302.100000001</v>
      </c>
      <c r="J18" s="6">
        <v>40548938.539999999</v>
      </c>
      <c r="K18" s="6">
        <v>40722703.18</v>
      </c>
      <c r="L18" s="6">
        <v>40313015.140000001</v>
      </c>
      <c r="M18" s="6"/>
      <c r="N18" s="6"/>
      <c r="O18" s="6"/>
      <c r="P18" s="31">
        <v>-0.98283884383238795</v>
      </c>
    </row>
    <row r="19" spans="2:18" x14ac:dyDescent="0.3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90.75" customHeight="1" x14ac:dyDescent="0.3">
      <c r="B21" s="46" t="s">
        <v>24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</row>
    <row r="22" spans="2:18" x14ac:dyDescent="0.3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x14ac:dyDescent="0.3"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8" spans="2:18" x14ac:dyDescent="0.3">
      <c r="D28" s="17"/>
      <c r="E28" s="17"/>
      <c r="F28" s="17"/>
      <c r="G28" s="17"/>
    </row>
    <row r="30" spans="2:18" x14ac:dyDescent="0.3">
      <c r="D30" s="32"/>
      <c r="E30" s="32"/>
      <c r="F30" s="32"/>
      <c r="G30" s="32"/>
    </row>
  </sheetData>
  <mergeCells count="9">
    <mergeCell ref="P9:P10"/>
    <mergeCell ref="B11:B18"/>
    <mergeCell ref="B21:P21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3:Q18"/>
  <sheetViews>
    <sheetView topLeftCell="E1" zoomScale="90" zoomScaleNormal="90" workbookViewId="0">
      <selection activeCell="M11" sqref="M1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E3" s="22"/>
      <c r="F3" s="49" t="s">
        <v>1</v>
      </c>
      <c r="G3" s="49"/>
      <c r="H3" s="49"/>
      <c r="I3" s="49"/>
      <c r="J3" s="49"/>
      <c r="K3" s="49"/>
      <c r="L3" s="49"/>
      <c r="M3" s="49"/>
      <c r="N3" s="20"/>
      <c r="O3" s="20"/>
      <c r="P3" s="21"/>
    </row>
    <row r="4" spans="2:16" ht="15.6" x14ac:dyDescent="0.3">
      <c r="B4" s="22"/>
      <c r="C4" s="22"/>
      <c r="E4" s="28"/>
      <c r="F4" s="53" t="s">
        <v>2</v>
      </c>
      <c r="G4" s="50"/>
      <c r="H4" s="50"/>
      <c r="I4" s="50"/>
      <c r="J4" s="50"/>
      <c r="K4" s="50"/>
      <c r="L4" s="50"/>
      <c r="M4" s="50"/>
      <c r="N4" s="22"/>
      <c r="O4" s="22"/>
      <c r="P4" s="23"/>
    </row>
    <row r="5" spans="2:16" x14ac:dyDescent="0.3">
      <c r="B5" s="24"/>
      <c r="C5" s="24"/>
      <c r="E5" s="28"/>
      <c r="F5" s="50" t="s">
        <v>35</v>
      </c>
      <c r="G5" s="50"/>
      <c r="H5" s="50"/>
      <c r="I5" s="50"/>
      <c r="J5" s="50"/>
      <c r="K5" s="50"/>
      <c r="L5" s="50"/>
      <c r="M5" s="50"/>
      <c r="N5" s="24"/>
      <c r="O5" s="24"/>
      <c r="P5" s="25"/>
    </row>
    <row r="6" spans="2:16" x14ac:dyDescent="0.3">
      <c r="E6" s="29"/>
      <c r="F6" s="51" t="s">
        <v>25</v>
      </c>
      <c r="G6" s="51"/>
      <c r="H6" s="51"/>
      <c r="I6" s="51"/>
      <c r="J6" s="51"/>
      <c r="K6" s="51"/>
      <c r="L6" s="51"/>
      <c r="M6" s="51"/>
    </row>
    <row r="7" spans="2:16" x14ac:dyDescent="0.3">
      <c r="D7" s="54" t="s">
        <v>4</v>
      </c>
      <c r="E7" s="54"/>
      <c r="F7" s="26"/>
      <c r="G7" s="26"/>
      <c r="H7" s="26"/>
      <c r="I7" s="26"/>
      <c r="J7" s="26"/>
      <c r="K7" s="26"/>
    </row>
    <row r="9" spans="2:16" ht="15" customHeight="1" x14ac:dyDescent="0.3">
      <c r="B9" s="2"/>
      <c r="C9" s="2"/>
      <c r="D9" s="48" t="s">
        <v>5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18" t="s">
        <v>19</v>
      </c>
      <c r="C11" s="19">
        <v>2016</v>
      </c>
      <c r="D11" s="5"/>
      <c r="E11" s="5"/>
      <c r="F11" s="5"/>
      <c r="G11" s="5"/>
      <c r="H11" s="5">
        <v>2288579995</v>
      </c>
      <c r="I11" s="5">
        <v>2268276876.1799998</v>
      </c>
      <c r="J11" s="5">
        <v>2271650744.29</v>
      </c>
      <c r="K11" s="5">
        <v>2288128779.5700002</v>
      </c>
      <c r="L11" s="5">
        <v>2319354922.4699998</v>
      </c>
      <c r="M11" s="5">
        <v>2349597173.9400001</v>
      </c>
      <c r="N11" s="5"/>
      <c r="O11" s="5"/>
    </row>
    <row r="12" spans="2:16" x14ac:dyDescent="0.3">
      <c r="B12" s="7"/>
      <c r="C12" s="8"/>
      <c r="D12" s="17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</row>
    <row r="13" spans="2:16" x14ac:dyDescent="0.3">
      <c r="B13" s="11" t="s">
        <v>20</v>
      </c>
      <c r="C13" s="8"/>
      <c r="D13" s="8"/>
      <c r="E13" s="8"/>
      <c r="F13" s="8"/>
      <c r="G13" s="8"/>
      <c r="H13" s="8"/>
      <c r="I13" s="8"/>
      <c r="J13" s="8" t="s">
        <v>30</v>
      </c>
      <c r="K13" s="8"/>
      <c r="L13" s="8"/>
      <c r="M13" s="8"/>
      <c r="N13" s="8"/>
      <c r="O13" s="8"/>
    </row>
    <row r="14" spans="2:16" ht="90.75" customHeight="1" x14ac:dyDescent="0.3">
      <c r="B14" s="46" t="s">
        <v>24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</row>
    <row r="15" spans="2:16" x14ac:dyDescent="0.3">
      <c r="B15" s="14" t="s">
        <v>21</v>
      </c>
      <c r="C15" s="15"/>
      <c r="D15" s="15"/>
      <c r="E15" s="8"/>
      <c r="F15" s="8"/>
      <c r="G15" s="8"/>
      <c r="H15" s="8"/>
      <c r="I15" s="8"/>
      <c r="J15" s="16"/>
      <c r="K15" s="8"/>
      <c r="L15" s="8"/>
      <c r="M15" s="8"/>
      <c r="N15" s="8"/>
      <c r="O15" s="8"/>
    </row>
    <row r="16" spans="2:16" x14ac:dyDescent="0.3">
      <c r="B16" s="14"/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7" x14ac:dyDescent="0.3">
      <c r="B17" s="14"/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7" x14ac:dyDescent="0.3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mergeCells count="7"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6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49" t="s">
        <v>1</v>
      </c>
      <c r="G3" s="49"/>
      <c r="H3" s="49"/>
      <c r="I3" s="49"/>
      <c r="J3" s="49"/>
      <c r="K3" s="49"/>
      <c r="L3" s="49"/>
      <c r="M3" s="49"/>
      <c r="N3" s="20"/>
      <c r="O3" s="20"/>
      <c r="P3" s="20"/>
      <c r="Q3" s="21"/>
    </row>
    <row r="4" spans="2:17" ht="15.6" x14ac:dyDescent="0.3">
      <c r="B4" s="22"/>
      <c r="C4" s="22"/>
      <c r="E4" s="55" t="s">
        <v>23</v>
      </c>
      <c r="F4" s="55"/>
      <c r="G4" s="55"/>
      <c r="H4" s="55"/>
      <c r="I4" s="55"/>
      <c r="J4" s="55"/>
      <c r="K4" s="55"/>
      <c r="L4" s="55"/>
      <c r="M4" s="55"/>
      <c r="N4" s="55"/>
      <c r="O4" s="22"/>
      <c r="P4" s="22"/>
      <c r="Q4" s="23"/>
    </row>
    <row r="5" spans="2:17" x14ac:dyDescent="0.3">
      <c r="B5" s="24"/>
      <c r="C5" s="24"/>
      <c r="E5" s="28"/>
      <c r="F5" s="50" t="s">
        <v>40</v>
      </c>
      <c r="G5" s="50"/>
      <c r="H5" s="50"/>
      <c r="I5" s="50"/>
      <c r="J5" s="50"/>
      <c r="K5" s="50"/>
      <c r="L5" s="50"/>
      <c r="M5" s="50"/>
      <c r="N5" s="24"/>
      <c r="O5" s="24"/>
      <c r="P5" s="24"/>
      <c r="Q5" s="25"/>
    </row>
    <row r="6" spans="2:17" x14ac:dyDescent="0.3">
      <c r="E6" s="29"/>
      <c r="F6" s="51" t="s">
        <v>3</v>
      </c>
      <c r="G6" s="51"/>
      <c r="H6" s="51"/>
      <c r="I6" s="51"/>
      <c r="J6" s="51"/>
      <c r="K6" s="51"/>
      <c r="L6" s="51"/>
      <c r="M6" s="51"/>
    </row>
    <row r="7" spans="2:17" x14ac:dyDescent="0.3">
      <c r="D7" s="54" t="s">
        <v>4</v>
      </c>
      <c r="E7" s="54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8" t="s">
        <v>5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4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4"/>
    </row>
    <row r="11" spans="2:17" ht="15" customHeight="1" x14ac:dyDescent="0.3">
      <c r="B11" s="56" t="s">
        <v>19</v>
      </c>
      <c r="C11" s="19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1"/>
    </row>
    <row r="12" spans="2:17" x14ac:dyDescent="0.3">
      <c r="B12" s="57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f>((O12/O11)-1)</f>
        <v>0.26030245970198318</v>
      </c>
    </row>
    <row r="13" spans="2:17" x14ac:dyDescent="0.3">
      <c r="B13" s="57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f t="shared" ref="P13:P17" si="0">((O13/O12)-1)</f>
        <v>0.24273357733422984</v>
      </c>
    </row>
    <row r="14" spans="2:17" x14ac:dyDescent="0.3">
      <c r="B14" s="57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f t="shared" si="0"/>
        <v>0.83869501728711571</v>
      </c>
    </row>
    <row r="15" spans="2:17" x14ac:dyDescent="0.3">
      <c r="B15" s="57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f t="shared" si="0"/>
        <v>0.35295729179902957</v>
      </c>
    </row>
    <row r="16" spans="2:17" x14ac:dyDescent="0.3">
      <c r="B16" s="57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f t="shared" si="0"/>
        <v>0.2874346828697032</v>
      </c>
    </row>
    <row r="17" spans="2:18" x14ac:dyDescent="0.3">
      <c r="B17" s="57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f t="shared" si="0"/>
        <v>5.5948855785168172E-2</v>
      </c>
    </row>
    <row r="18" spans="2:18" x14ac:dyDescent="0.3">
      <c r="B18" s="57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f>PFLSFE!K18+PFLSFP!K11</f>
        <v>2328851482.75</v>
      </c>
      <c r="L18" s="6">
        <f>PFLSFE!L18+PFLSFP!L11</f>
        <v>2359667937.6099997</v>
      </c>
      <c r="M18" s="6">
        <f>PFLSFE!M18+PFLSFP!M11</f>
        <v>2349597173.9400001</v>
      </c>
      <c r="N18" s="6">
        <v>2390351786.7399998</v>
      </c>
      <c r="O18" s="6">
        <v>2390884246.1300001</v>
      </c>
      <c r="P18" s="31">
        <f>((O18/O17)-1)</f>
        <v>7.058240689618156E-2</v>
      </c>
    </row>
    <row r="19" spans="2:18" x14ac:dyDescent="0.3">
      <c r="B19" s="57"/>
      <c r="C19" s="40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f>2498256026.32</f>
        <v>2498256026.3200002</v>
      </c>
      <c r="J19" s="6">
        <v>2504867146.0300002</v>
      </c>
      <c r="K19" s="6">
        <v>2506072645.5300002</v>
      </c>
      <c r="L19" s="6">
        <f>2490724562.9</f>
        <v>2490724562.9000001</v>
      </c>
      <c r="M19" s="6">
        <v>2479332987.5</v>
      </c>
      <c r="N19" s="6">
        <v>2475908200.7199998</v>
      </c>
      <c r="O19" s="6">
        <v>2517219136.2199998</v>
      </c>
      <c r="P19" s="31">
        <f>((O19/O18)-1)</f>
        <v>5.2840236951869013E-2</v>
      </c>
    </row>
    <row r="20" spans="2:18" x14ac:dyDescent="0.3">
      <c r="B20" s="14" t="s">
        <v>21</v>
      </c>
      <c r="C20" s="41"/>
      <c r="D20" s="17"/>
      <c r="E20" s="17"/>
      <c r="F20" s="17"/>
      <c r="G20" s="17"/>
      <c r="H20" s="9"/>
      <c r="I20" s="9"/>
      <c r="J20" s="9"/>
      <c r="K20" s="9"/>
      <c r="L20" s="9"/>
      <c r="M20" s="9"/>
      <c r="N20" s="9"/>
      <c r="O20" s="9"/>
    </row>
    <row r="21" spans="2:18" x14ac:dyDescent="0.3">
      <c r="B21" s="11" t="s">
        <v>20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2:18" ht="94.5" customHeight="1" x14ac:dyDescent="0.3">
      <c r="B22" s="46" t="s">
        <v>36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  <row r="23" spans="2:18" x14ac:dyDescent="0.3">
      <c r="C23" s="15"/>
      <c r="D23" s="8"/>
      <c r="E23" s="8"/>
      <c r="F23" s="8"/>
      <c r="G23" s="8"/>
      <c r="H23" s="8"/>
      <c r="I23" s="16"/>
      <c r="J23" s="8"/>
      <c r="K23" s="8"/>
      <c r="L23" s="8"/>
      <c r="M23" s="8"/>
      <c r="N23" s="8"/>
      <c r="O23" s="8"/>
    </row>
    <row r="24" spans="2:18" ht="15" customHeight="1" x14ac:dyDescent="0.3">
      <c r="B24" s="12"/>
      <c r="C24" s="8"/>
      <c r="D24" s="8"/>
      <c r="E24" s="8"/>
      <c r="F24" s="8"/>
      <c r="G24" s="8"/>
      <c r="H24" s="13"/>
      <c r="I24" s="13"/>
      <c r="J24" s="13"/>
      <c r="K24" s="13"/>
      <c r="L24" s="13"/>
      <c r="M24" s="13"/>
      <c r="N24" s="13"/>
      <c r="O24" s="13"/>
    </row>
    <row r="25" spans="2:18" x14ac:dyDescent="0.3">
      <c r="B25" s="14"/>
      <c r="C25" s="15"/>
      <c r="D25" s="8"/>
      <c r="E25" s="8"/>
      <c r="F25" s="8"/>
      <c r="G25" s="8"/>
      <c r="H25" s="8"/>
      <c r="I25" s="16"/>
      <c r="J25" s="8"/>
      <c r="K25" s="8"/>
      <c r="L25" s="8"/>
      <c r="M25" s="8"/>
      <c r="N25" s="8"/>
      <c r="O25" s="8"/>
    </row>
    <row r="26" spans="2:18" x14ac:dyDescent="0.3">
      <c r="B26" s="7"/>
      <c r="C26" s="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</sheetData>
  <mergeCells count="9">
    <mergeCell ref="P9:P10"/>
    <mergeCell ref="B22:P22"/>
    <mergeCell ref="D9:O9"/>
    <mergeCell ref="F3:M3"/>
    <mergeCell ref="F5:M5"/>
    <mergeCell ref="F6:M6"/>
    <mergeCell ref="D7:E7"/>
    <mergeCell ref="E4:N4"/>
    <mergeCell ref="B11:B1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19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49" t="s">
        <v>1</v>
      </c>
      <c r="G3" s="49"/>
      <c r="H3" s="49"/>
      <c r="I3" s="49"/>
      <c r="J3" s="49"/>
      <c r="K3" s="49"/>
      <c r="L3" s="49"/>
      <c r="M3" s="49"/>
      <c r="N3" s="20"/>
      <c r="O3" s="20"/>
      <c r="P3" s="20"/>
      <c r="Q3" s="21"/>
    </row>
    <row r="4" spans="2:17" ht="15.6" x14ac:dyDescent="0.3">
      <c r="B4" s="22"/>
      <c r="C4" s="22"/>
      <c r="E4" s="55" t="s">
        <v>34</v>
      </c>
      <c r="F4" s="55"/>
      <c r="G4" s="55"/>
      <c r="H4" s="55"/>
      <c r="I4" s="55"/>
      <c r="J4" s="55"/>
      <c r="K4" s="55"/>
      <c r="L4" s="55"/>
      <c r="M4" s="55"/>
      <c r="N4" s="55"/>
      <c r="O4" s="22"/>
      <c r="P4" s="22"/>
      <c r="Q4" s="36"/>
    </row>
    <row r="5" spans="2:17" x14ac:dyDescent="0.3">
      <c r="B5" s="24"/>
      <c r="C5" s="24"/>
      <c r="E5" s="28"/>
      <c r="F5" s="50" t="s">
        <v>40</v>
      </c>
      <c r="G5" s="50"/>
      <c r="H5" s="50"/>
      <c r="I5" s="50"/>
      <c r="J5" s="50"/>
      <c r="K5" s="50"/>
      <c r="L5" s="50"/>
      <c r="M5" s="50"/>
      <c r="N5" s="24"/>
      <c r="O5" s="24"/>
      <c r="P5" s="24"/>
      <c r="Q5" s="25"/>
    </row>
    <row r="6" spans="2:17" x14ac:dyDescent="0.3">
      <c r="E6" s="29"/>
      <c r="F6" s="51" t="s">
        <v>3</v>
      </c>
      <c r="G6" s="51"/>
      <c r="H6" s="51"/>
      <c r="I6" s="51"/>
      <c r="J6" s="51"/>
      <c r="K6" s="51"/>
      <c r="L6" s="51"/>
      <c r="M6" s="51"/>
    </row>
    <row r="7" spans="2:17" x14ac:dyDescent="0.3">
      <c r="D7" s="54" t="s">
        <v>4</v>
      </c>
      <c r="E7" s="54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48" t="s">
        <v>5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4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4"/>
    </row>
    <row r="11" spans="2:17" x14ac:dyDescent="0.3">
      <c r="B11" s="58" t="s">
        <v>19</v>
      </c>
      <c r="C11" s="35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31"/>
    </row>
    <row r="12" spans="2:17" x14ac:dyDescent="0.3">
      <c r="B12" s="59"/>
      <c r="C12" s="40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f>103632073.75</f>
        <v>103632073.75</v>
      </c>
      <c r="L12" s="6">
        <f>104371757.93</f>
        <v>104371757.93000001</v>
      </c>
      <c r="M12" s="6">
        <f>105251930.6</f>
        <v>105251930.59999999</v>
      </c>
      <c r="N12" s="6">
        <v>106038689.95999999</v>
      </c>
      <c r="O12" s="6">
        <f>107916485.74</f>
        <v>107916485.73999999</v>
      </c>
      <c r="P12" s="31">
        <f>O12/O11</f>
        <v>1.6183797847421566</v>
      </c>
    </row>
    <row r="13" spans="2:17" x14ac:dyDescent="0.3">
      <c r="B13" s="7"/>
      <c r="C13" s="8"/>
      <c r="D13" s="17"/>
      <c r="E13" s="17"/>
      <c r="F13" s="17"/>
      <c r="G13" s="17"/>
      <c r="H13" s="9"/>
      <c r="I13" s="9"/>
      <c r="J13" s="9"/>
      <c r="K13" s="9"/>
      <c r="L13" s="9"/>
      <c r="M13" s="9"/>
      <c r="N13" s="9"/>
      <c r="O13" s="9"/>
    </row>
    <row r="14" spans="2:17" x14ac:dyDescent="0.3">
      <c r="B14" s="11" t="s">
        <v>20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2:17" ht="88.5" customHeight="1" x14ac:dyDescent="0.3">
      <c r="B15" s="46" t="s">
        <v>37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</row>
    <row r="16" spans="2:17" x14ac:dyDescent="0.3">
      <c r="B16" s="14" t="s">
        <v>21</v>
      </c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8" ht="15" customHeight="1" x14ac:dyDescent="0.3">
      <c r="B17" s="12"/>
      <c r="C17" s="8"/>
      <c r="D17" s="8"/>
      <c r="E17" s="8"/>
      <c r="F17" s="8"/>
      <c r="G17" s="8"/>
      <c r="H17" s="13"/>
      <c r="I17" s="13"/>
      <c r="J17" s="13"/>
      <c r="K17" s="13"/>
      <c r="L17" s="13"/>
      <c r="M17" s="13"/>
      <c r="N17" s="13"/>
      <c r="O17" s="13"/>
    </row>
    <row r="18" spans="2:18" x14ac:dyDescent="0.3">
      <c r="B18" s="14"/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x14ac:dyDescent="0.3"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9">
    <mergeCell ref="P9:P10"/>
    <mergeCell ref="B15:P15"/>
    <mergeCell ref="F3:M3"/>
    <mergeCell ref="E4:N4"/>
    <mergeCell ref="F5:M5"/>
    <mergeCell ref="F6:M6"/>
    <mergeCell ref="D7:E7"/>
    <mergeCell ref="D9:O9"/>
    <mergeCell ref="B11:B1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PFLSFE</vt:lpstr>
      <vt:lpstr>PFLSFP</vt:lpstr>
      <vt:lpstr>FLSFP</vt:lpstr>
      <vt:lpstr>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Daniela Vásconez</cp:lastModifiedBy>
  <dcterms:created xsi:type="dcterms:W3CDTF">2016-08-22T21:28:58Z</dcterms:created>
  <dcterms:modified xsi:type="dcterms:W3CDTF">2018-01-25T22:27:11Z</dcterms:modified>
</cp:coreProperties>
</file>