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3040" windowHeight="8832" tabRatio="924"/>
  </bookViews>
  <sheets>
    <sheet name="ÍNDICE" sheetId="14" r:id="rId1"/>
    <sheet name="CONSOLIDADO SFP" sheetId="13" r:id="rId2"/>
    <sheet name="BANCOS" sheetId="10" r:id="rId3"/>
    <sheet name="SOC FINANCIERAS" sheetId="12" r:id="rId4"/>
    <sheet name="CONSOLIDADO SFPS" sheetId="17" r:id="rId5"/>
    <sheet name="SEGMENTO 1" sheetId="19" r:id="rId6"/>
    <sheet name="SEGMENTO 2" sheetId="20" r:id="rId7"/>
    <sheet name="SEGMENTO 3" sheetId="21" r:id="rId8"/>
    <sheet name="SEGMENTO 4 y 5" sheetId="22" r:id="rId9"/>
  </sheets>
  <definedNames>
    <definedName name="_xlnm._FilterDatabase" localSheetId="5" hidden="1">'SEGMENTO 1'!$A$10:$K$10</definedName>
    <definedName name="_xlnm._FilterDatabase" localSheetId="6" hidden="1">'SEGMENTO 2'!$A$10:$K$10</definedName>
    <definedName name="_xlnm._FilterDatabase" localSheetId="7" hidden="1">'SEGMENTO 3'!$A$8:$J$100</definedName>
    <definedName name="_xlnm._FilterDatabase" localSheetId="8" hidden="1">'SEGMENTO 4 y 5'!$A$8:$K$481</definedName>
  </definedNames>
  <calcPr calcId="152511"/>
</workbook>
</file>

<file path=xl/calcChain.xml><?xml version="1.0" encoding="utf-8"?>
<calcChain xmlns="http://schemas.openxmlformats.org/spreadsheetml/2006/main">
  <c r="F11" i="13" l="1"/>
  <c r="F12" i="13"/>
  <c r="F13" i="13" l="1"/>
  <c r="D11" i="13" l="1"/>
  <c r="E11" i="13"/>
  <c r="D12" i="13" l="1"/>
  <c r="D13" i="13" s="1"/>
  <c r="B11" i="13" l="1"/>
  <c r="B13" i="13" s="1"/>
  <c r="G12" i="13" l="1"/>
  <c r="E12" i="13"/>
  <c r="G11" i="13"/>
  <c r="H11" i="13" s="1"/>
  <c r="H12" i="13" l="1"/>
  <c r="E13" i="13"/>
  <c r="G13" i="13" l="1"/>
  <c r="H13" i="13" s="1"/>
</calcChain>
</file>

<file path=xl/sharedStrings.xml><?xml version="1.0" encoding="utf-8"?>
<sst xmlns="http://schemas.openxmlformats.org/spreadsheetml/2006/main" count="1049" uniqueCount="735">
  <si>
    <t>TOTAL</t>
  </si>
  <si>
    <t>BANCOS</t>
  </si>
  <si>
    <t>MENORES O IGUALES A 32.000</t>
  </si>
  <si>
    <t>MAYORES A 32.000</t>
  </si>
  <si>
    <t>DEPÓSITOS</t>
  </si>
  <si>
    <t>CLIENTES</t>
  </si>
  <si>
    <t xml:space="preserve">DEPÓSITOS </t>
  </si>
  <si>
    <t>SOCIEDADES FINANCIERAS</t>
  </si>
  <si>
    <t>COBERTURA DE DEPÓSITOS: REPORTE POR SISTEMAS Y ENTIDADES</t>
  </si>
  <si>
    <t>NÚMERO DE ENTIDADES</t>
  </si>
  <si>
    <t>PICHINCHA</t>
  </si>
  <si>
    <t>GENERAL RUMIÑAHUI</t>
  </si>
  <si>
    <t>CORPORACIÓN DEL SEGURO DE DEPÓSITOS, FONDO DE LIQUIDEZ Y FONDO DE SEGUROS PRIVADOS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</si>
  <si>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</si>
  <si>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Consolidado</t>
  </si>
  <si>
    <t>Bancos</t>
  </si>
  <si>
    <t>Sociedades Financieras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</si>
  <si>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</si>
  <si>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</si>
  <si>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</si>
  <si>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</si>
  <si>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</si>
  <si>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</si>
  <si>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t>ARMADA NACIONAL</t>
  </si>
  <si>
    <t>FERNANDO DAQUILEMA</t>
  </si>
  <si>
    <t>LUZ DEL VALLE</t>
  </si>
  <si>
    <t>SUBOFICIALES DE LA POLICIA NACIONAL</t>
  </si>
  <si>
    <t>LUCHA CAMPESINA</t>
  </si>
  <si>
    <t>VIRGEN DEL CISNE</t>
  </si>
  <si>
    <t>UNION EL EJIDO</t>
  </si>
  <si>
    <t>4 DE OCTUBRE</t>
  </si>
  <si>
    <t>BASE DE TAURA</t>
  </si>
  <si>
    <t>SEMBRANDO UN NUEVO PAIS</t>
  </si>
  <si>
    <t>MULTIEMPRESARIAL</t>
  </si>
  <si>
    <t>SAN JUAN DE COTOGCHOA</t>
  </si>
  <si>
    <t>MUSHUK-YUYAY</t>
  </si>
  <si>
    <t>SAN MIGUEL DE PALLATANGA</t>
  </si>
  <si>
    <t>FUTURO LAMANENSE</t>
  </si>
  <si>
    <t>MICROEMPRESARIAL SUCRE</t>
  </si>
  <si>
    <t>CIUDAD DE QUITO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</si>
  <si>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</si>
  <si>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MONSEÑOR LEONIDAS PROAÑO</t>
  </si>
  <si>
    <t>CARMEN DE TARQUI</t>
  </si>
  <si>
    <t>Segmento 1</t>
  </si>
  <si>
    <t>Segmento 2</t>
  </si>
  <si>
    <t>Segmento 3</t>
  </si>
  <si>
    <t>Segmentos 4 y 5</t>
  </si>
  <si>
    <t>(en US$ y porcentajes)</t>
  </si>
  <si>
    <t>ENTIDADES FINANCIERAS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</si>
  <si>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</si>
  <si>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</si>
  <si>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</si>
  <si>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</si>
  <si>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</si>
  <si>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</si>
  <si>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</si>
  <si>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</si>
  <si>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</si>
  <si>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</si>
  <si>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</si>
  <si>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</si>
  <si>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</si>
  <si>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</si>
  <si>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CLIENTES CON COBERTURA TOTAL</t>
  </si>
  <si>
    <t>TOTAL CLIENTES / SOCIOS</t>
  </si>
  <si>
    <t>CLIENTES/SOCIOS CON COBERTURA TOTAL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</si>
  <si>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</si>
  <si>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</si>
  <si>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</si>
  <si>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</si>
  <si>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</si>
  <si>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</si>
  <si>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</si>
  <si>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</si>
  <si>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</si>
  <si>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</si>
  <si>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</si>
  <si>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</si>
  <si>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</si>
  <si>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SUMAK SISA</t>
  </si>
  <si>
    <t>SAN VALENTIN</t>
  </si>
  <si>
    <t>EL MIGRANTE SOLIDARIO</t>
  </si>
  <si>
    <t>3.1.3.</t>
  </si>
  <si>
    <t>CONECEL</t>
  </si>
  <si>
    <t>DOCENTES UNIVERSITARIOS</t>
  </si>
  <si>
    <t>HUAYCO PUNGO</t>
  </si>
  <si>
    <t>TAME</t>
  </si>
  <si>
    <t>SAN MIGUEL DE SIGCHOS</t>
  </si>
  <si>
    <t>VONNELAN</t>
  </si>
  <si>
    <t>CACIQUE GURITAVE</t>
  </si>
  <si>
    <t>EDUCADORES DE QUEVEDO</t>
  </si>
  <si>
    <t>PLASTIGAMA</t>
  </si>
  <si>
    <t>SAN MARCOS</t>
  </si>
  <si>
    <t>EMPRESA ELECTRICA RIOBAMBA</t>
  </si>
  <si>
    <t>SAN ANTONIO DE LASSO</t>
  </si>
  <si>
    <t>LAS LAGUNAS</t>
  </si>
  <si>
    <t>PIJAL</t>
  </si>
  <si>
    <t>PUERTO FRANCISCO DE ORELLANA</t>
  </si>
  <si>
    <t>18 DE NOVIEMBRE</t>
  </si>
  <si>
    <t>LIDERES DEL PROGRESO</t>
  </si>
  <si>
    <t>PRODVISION</t>
  </si>
  <si>
    <t>MANUELA CAÑIZARES</t>
  </si>
  <si>
    <t>FAMILIA SOLIDARIA</t>
  </si>
  <si>
    <t>RIOCHICO</t>
  </si>
  <si>
    <t>SIMON BOLIVAR</t>
  </si>
  <si>
    <t>SAN SEBASTIAN - LOJA</t>
  </si>
  <si>
    <t>FINANCIACION FAMILIAR</t>
  </si>
  <si>
    <t>HOSPITAL MILITAR</t>
  </si>
  <si>
    <t>22 DE JUNIO</t>
  </si>
  <si>
    <t>CARROCEROS DE TUNGURAHUA</t>
  </si>
  <si>
    <t>SAN JOSE - AIRO</t>
  </si>
  <si>
    <t>SEÑOR DEL ARBOL</t>
  </si>
  <si>
    <t>ECONOMIA DEL SUR ECOSUR</t>
  </si>
  <si>
    <t>SANTA ANA</t>
  </si>
  <si>
    <t>ATLANTIDA</t>
  </si>
  <si>
    <t>SAN PLACIDO</t>
  </si>
  <si>
    <t>EL TRANSPORTISTA CACET</t>
  </si>
  <si>
    <t>GLOBALCOOP</t>
  </si>
  <si>
    <t>ECUADOR AGROPECUARIO</t>
  </si>
  <si>
    <t>COTALO</t>
  </si>
  <si>
    <t>VISION INTEGRAL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</si>
  <si>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</si>
  <si>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</si>
  <si>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</si>
  <si>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 xml:space="preserve">Nota: </t>
  </si>
  <si>
    <t>JUAN DE SALINAS</t>
  </si>
  <si>
    <t>ETAPA</t>
  </si>
  <si>
    <t>FINANDER</t>
  </si>
  <si>
    <t>SIDETAMC</t>
  </si>
  <si>
    <t>SERVIDORES MUNICIPALES DE CUENCA</t>
  </si>
  <si>
    <t>CACPE CELICA</t>
  </si>
  <si>
    <t>1 DE JULIO</t>
  </si>
  <si>
    <t>16 DE JUNIO</t>
  </si>
  <si>
    <t>CASAG</t>
  </si>
  <si>
    <t>EDUCADORES DE BOLIVAR</t>
  </si>
  <si>
    <t>GRUPO DIFARE</t>
  </si>
  <si>
    <t>JADAN</t>
  </si>
  <si>
    <t>RHUMY WARA</t>
  </si>
  <si>
    <t>FUTURO Y DESARROLLO FUNDESARROLLO</t>
  </si>
  <si>
    <t>FOCLA</t>
  </si>
  <si>
    <t>INTERANDINA</t>
  </si>
  <si>
    <t>GONZANAMA</t>
  </si>
  <si>
    <t>CORPOTRANST</t>
  </si>
  <si>
    <t>AUCA</t>
  </si>
  <si>
    <t>CREDIMAS</t>
  </si>
  <si>
    <t>AHORRISTA SOLIDARIO</t>
  </si>
  <si>
    <t>DON BOSCO</t>
  </si>
  <si>
    <t>PRODUFINSA</t>
  </si>
  <si>
    <t>EURO CENTRO</t>
  </si>
  <si>
    <t>DEL AZUAY</t>
  </si>
  <si>
    <t>AGRICOLA JUNIN</t>
  </si>
  <si>
    <t>ESPERANZA Y PROGRESO DEL VALLE</t>
  </si>
  <si>
    <t>FUTURO ESFUERZO Y DISCIPLINA</t>
  </si>
  <si>
    <t>15 DE AGOSTO DE PILACOTO</t>
  </si>
  <si>
    <t>SUMAK YUYAY</t>
  </si>
  <si>
    <t>CIUDAD DE ZAMORA</t>
  </si>
  <si>
    <t>VALLES DEL LIRIO AICEP</t>
  </si>
  <si>
    <t>PUERTO LIMON</t>
  </si>
  <si>
    <t>EL CAFETAL</t>
  </si>
  <si>
    <t>MI TIERRA</t>
  </si>
  <si>
    <t>DE ACCION POPULAR</t>
  </si>
  <si>
    <t>EDUCADORES DEL NAPO</t>
  </si>
  <si>
    <t>DE TRABAJADORES AGRIFONDOS</t>
  </si>
  <si>
    <t>LOS RIOS</t>
  </si>
  <si>
    <t>EL PARAISO MANGA DEL CURA</t>
  </si>
  <si>
    <t>VILCABAMBA CACVIL</t>
  </si>
  <si>
    <t>GESTION PARA EL DESARROLLO</t>
  </si>
  <si>
    <t>SOLIDARIDAD Y PROGRESO ORIENTAL</t>
  </si>
  <si>
    <t>UNIVERSIDAD TECNICA DE BABAHOYO</t>
  </si>
  <si>
    <t>COFIPAB</t>
  </si>
  <si>
    <t>SARAGUROS</t>
  </si>
  <si>
    <t>UNION FAMILIAR</t>
  </si>
  <si>
    <t>ISLAS ENCANTADAS</t>
  </si>
  <si>
    <t>EMPRENDA</t>
  </si>
  <si>
    <t>CONTADORES DE PICHINCHA</t>
  </si>
  <si>
    <t>23 DE ENERO</t>
  </si>
  <si>
    <t>COFIPACS</t>
  </si>
  <si>
    <t>PUEBLO SOLIDARIO</t>
  </si>
  <si>
    <t>CREDISOCIO</t>
  </si>
  <si>
    <t>FUTURO SALCEDENSE</t>
  </si>
  <si>
    <t>26 DE SEPTIEMBRE LAZARO CONDO</t>
  </si>
  <si>
    <t>FUERZA DE LOS ANDES</t>
  </si>
  <si>
    <t>PATRIA LIMITADA</t>
  </si>
  <si>
    <t>DESARROLLO INTEGRAL</t>
  </si>
  <si>
    <t>POPULAR Y SOLIDARIA</t>
  </si>
  <si>
    <t>AMAUTA KURIKAMAK</t>
  </si>
  <si>
    <t>URBADIEZ</t>
  </si>
  <si>
    <t>BOLA AMARILLA</t>
  </si>
  <si>
    <t>SAN JUAN LOMA UNO</t>
  </si>
  <si>
    <t>SALINERITA</t>
  </si>
  <si>
    <t>CREDISUR</t>
  </si>
  <si>
    <t>NUEVA VISION</t>
  </si>
  <si>
    <t>EL TESORO PILLAREÑO</t>
  </si>
  <si>
    <t>PICAIHUA</t>
  </si>
  <si>
    <t>OCCIDENTAL</t>
  </si>
  <si>
    <t>14 DE MAYO</t>
  </si>
  <si>
    <t>SEMILLAS DE PANGUA</t>
  </si>
  <si>
    <t>MERCEDES CADENA</t>
  </si>
  <si>
    <t>SANTA BARBARA</t>
  </si>
  <si>
    <t>LUIS FELIPE DUCHICELA XXVII</t>
  </si>
  <si>
    <t>UNION Y DESARROLLO</t>
  </si>
  <si>
    <t>JOSE DAGER MENDOZA</t>
  </si>
  <si>
    <t>LLACTA PURA</t>
  </si>
  <si>
    <t>QUILOTOA</t>
  </si>
  <si>
    <t>CHIMBORAZO RUNA</t>
  </si>
  <si>
    <t>SUINBA</t>
  </si>
  <si>
    <t>LA SOLUCION CACSOLU</t>
  </si>
  <si>
    <t>27 DE DICIEMBRE</t>
  </si>
  <si>
    <t>ALLI TARPUC</t>
  </si>
  <si>
    <t>COLEGIO NACIONAL FEMENINO ESPEJO</t>
  </si>
  <si>
    <t>BENITO JUAREZ</t>
  </si>
  <si>
    <t>MAKITA KUNCHIK</t>
  </si>
  <si>
    <t>LLANGANATES</t>
  </si>
  <si>
    <t>ANGLO</t>
  </si>
  <si>
    <t>ELOY ALFARO</t>
  </si>
  <si>
    <t>CACPE MANABI</t>
  </si>
  <si>
    <t>FOCAP</t>
  </si>
  <si>
    <t>PEDRO VICENTE MALDONADO</t>
  </si>
  <si>
    <t>SULTANA DE LOS ANDES</t>
  </si>
  <si>
    <t>TEXTIL EQUINOCCIAL</t>
  </si>
  <si>
    <t>SOCIO AMIGO COOPSA</t>
  </si>
  <si>
    <t>SEMBRANDO FUTURO</t>
  </si>
  <si>
    <t>ACHUPALLAS</t>
  </si>
  <si>
    <t>ÑAUPA KAUSAY</t>
  </si>
  <si>
    <t>MULTISERVICIOS</t>
  </si>
  <si>
    <t>CHACHIMBIRO</t>
  </si>
  <si>
    <t>MUSHUKWASI</t>
  </si>
  <si>
    <t>SOLIDARIOS EN LA SALUD</t>
  </si>
  <si>
    <t>POR EL PAN Y EL AGUA</t>
  </si>
  <si>
    <t>10 DE SEPTIEMBRE</t>
  </si>
  <si>
    <t>WUIÑARISHUN CRECEREMOS</t>
  </si>
  <si>
    <t>TECNOCREDITO</t>
  </si>
  <si>
    <t>ESPERANZA Y DESARROLLO</t>
  </si>
  <si>
    <t>CORDESFIN</t>
  </si>
  <si>
    <t>AGUILAS DE CRISTO</t>
  </si>
  <si>
    <t>27 DE NOVIEMBRE</t>
  </si>
  <si>
    <t>LAIME CAPULISPUNGO</t>
  </si>
  <si>
    <t>ANGAHUANA</t>
  </si>
  <si>
    <t>FOCAZSUM</t>
  </si>
  <si>
    <t>(1) N/A, COAC que no cuentan con detalle de número de depositantes y con cobertura estimada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</si>
  <si>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</si>
  <si>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</si>
  <si>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(1) Considera la última información disponible de las entidades que presentan información verificada por la SB.</t>
  </si>
  <si>
    <t>PRODUBANCO</t>
  </si>
  <si>
    <t>PACIFICO</t>
  </si>
  <si>
    <t>GUAYAQUIL</t>
  </si>
  <si>
    <t>BOLIVARIANO</t>
  </si>
  <si>
    <t>INTERNACIONAL</t>
  </si>
  <si>
    <t>MACHALA</t>
  </si>
  <si>
    <t>LOJA</t>
  </si>
  <si>
    <t>SOLIDARIO</t>
  </si>
  <si>
    <t>NACIONAL</t>
  </si>
  <si>
    <t>PROCREDIT</t>
  </si>
  <si>
    <t>AMAZONAS</t>
  </si>
  <si>
    <t>COMERCIAL DE MANABI</t>
  </si>
  <si>
    <t>LITORAL</t>
  </si>
  <si>
    <t>CITIBANK</t>
  </si>
  <si>
    <t>DELBANK</t>
  </si>
  <si>
    <t>D-MIRO</t>
  </si>
  <si>
    <t>FINCA</t>
  </si>
  <si>
    <t>VISIONFUND</t>
  </si>
  <si>
    <t>FIRESA</t>
  </si>
  <si>
    <t>FIDASA</t>
  </si>
  <si>
    <t>DE LOS SERVIDORES PUBLICOS DEL MINISTERIO DE EDUCACION Y CULTURA</t>
  </si>
  <si>
    <t>SUBTOTAL COAC</t>
  </si>
  <si>
    <t>TEXTIL 14 DE MARZO</t>
  </si>
  <si>
    <t>DE LA PEQUEÑA EMPRESA GUALAQUIZA</t>
  </si>
  <si>
    <t>ALFONSO JARAMILLO LEON CCC</t>
  </si>
  <si>
    <t>MAS AHORRO SOLIDARIO MASCOOP</t>
  </si>
  <si>
    <t>FONDO PARA EL DESARROLLO Y LA VIDA</t>
  </si>
  <si>
    <t>DE IMBABURA AMAZONAS</t>
  </si>
  <si>
    <t>SALINAS LIMITADA</t>
  </si>
  <si>
    <t>DE LOS EMPLEADOS JUBILADOS Y EX-EMPLEADOS DEL BANCO CENTRAL DEL ECUADOR</t>
  </si>
  <si>
    <t>EDUCADORES PRIMARIOS DEL COTOPAXI</t>
  </si>
  <si>
    <t>DEL DISTRITO METROPOLITANO DE QUITO AMAZONAS</t>
  </si>
  <si>
    <t>PARA LA VIVIENDA ORDEN Y SEGURIDAD</t>
  </si>
  <si>
    <t>EMPRENDEDORES COOPEMPRENDER LIMITADA</t>
  </si>
  <si>
    <t>FOMENTO PARA LA PRODUCCION DE PEQUEÑAS Y MEDIANAS EMPRESAS</t>
  </si>
  <si>
    <t>DE LOS EMPLEADOS DE CERVECERIA NACIONAL SA Y DINADEC SA CRECER</t>
  </si>
  <si>
    <t>PUSHAK RUNA HOMBRE LIDER</t>
  </si>
  <si>
    <t>SAN JOSE SJ</t>
  </si>
  <si>
    <t>DE LA PEQUEÑA EMPRESA DE PALORA</t>
  </si>
  <si>
    <t>DE LOS EMPLEADOS DE STANDARD FRUIT COMPAÑY</t>
  </si>
  <si>
    <t>17 DE MARZO LIMITADA</t>
  </si>
  <si>
    <t>CREDICOOP 10 DE FEBRERO</t>
  </si>
  <si>
    <t>DE LA CAMARA DE COMERCIO DE MACARA CADECOM</t>
  </si>
  <si>
    <t>SIMIATUG LIMITADA</t>
  </si>
  <si>
    <t>LA NUEVA JERUSALEN</t>
  </si>
  <si>
    <t>SERVIDORES DE LA UNIVERSIDAD TECNICA DE MACHALA</t>
  </si>
  <si>
    <t>DE LOS PROFESORES EMPLEADOS Y TRABAJADORES DE LA UNIVERSIDAD TECNICA DE MANABI</t>
  </si>
  <si>
    <t>DE LOS EMPLEADOS DE LA CORPORACION FINANCIERA NACIONAL CORFINAL</t>
  </si>
  <si>
    <t>GRUPO NUMERO TRES LIMITADA</t>
  </si>
  <si>
    <t>EMPLEADOS BAYER SA</t>
  </si>
  <si>
    <t>DE LA CAMARA DE COMERCIO DE GONZANAMA</t>
  </si>
  <si>
    <t>OBRAS PUBLICAS FISCALES DE LOJA Y ZAMORA</t>
  </si>
  <si>
    <t>DE LA EMPRESA MUNICIPAL DE AGUA POTABLE DE QUITO</t>
  </si>
  <si>
    <t>FUTURO Y PROGRESO DE GALAPAGOS</t>
  </si>
  <si>
    <t>DE LOS EMPLEADOS DE SERVIENTREGA SA; TERCERIZADORAS CONTRATISTAS Y PROVEEDORES</t>
  </si>
  <si>
    <t>EL MOLINO LIMITADA</t>
  </si>
  <si>
    <t>EMPLEADOS DE LA SUPERINTENDENCIA DE COMPAÑIAS</t>
  </si>
  <si>
    <t>DE LOS TRABAJADORES DE LAS INDUSTRIAS ENVASES DEL LITORAL Y PLASTICOS DEL LITORAL</t>
  </si>
  <si>
    <t>COLEGIO DE INGENIEROS CIVILES DEL AZUAY CICA</t>
  </si>
  <si>
    <t>CAMARA DE COMERCIO DE LA MANA</t>
  </si>
  <si>
    <t>TRABAJADORES Y JUBILADOS DEL HOSPITAL EUGENIO ESPEJO</t>
  </si>
  <si>
    <t>ALANGASI LIMITADA</t>
  </si>
  <si>
    <t>SAN MIGUEL DE CHIRIJO LIMITADA</t>
  </si>
  <si>
    <t>DE TRABAJADORES AGROPECUARIOS Y DE SERVICIOS EL PORVENIR</t>
  </si>
  <si>
    <t>RUMIÑAHUI LIMITADA</t>
  </si>
  <si>
    <t>DE LA CORPORACION DE ORGANIZACIONES CAMPESINAS INDIGENAS DE QUISAPINCHA COCIQ</t>
  </si>
  <si>
    <t>DE LOS FUNCIONARIOS Y EMPLEADOS DE LA FUNCION JUDICIAL DE PICHINCHA</t>
  </si>
  <si>
    <t>PROFESORES Y EMPLEADOS DEL COLEGIO ALEMAN DE QUITO</t>
  </si>
  <si>
    <t>FRENTE DE REIVINDICACION MAGISTERIO DEL AUSTRO</t>
  </si>
  <si>
    <t>CAPITAL Y DESARROLLO COCAPDES</t>
  </si>
  <si>
    <t>DE LOS TRABAJADORES DE LA CLINICA PASTEUR COOPASTEUR</t>
  </si>
  <si>
    <t>DEL INSTITUTO DANIEL ALVAREZ BURNEO</t>
  </si>
  <si>
    <t>TRABAJADORES Y EX TRABAJADORES DEL MINISTERIO DE SALUD PUBLICA - COACMIN</t>
  </si>
  <si>
    <t>SAN ANTONIO LIMITADA</t>
  </si>
  <si>
    <t>PARA EL DESARROLLO DE LA REGION SUR CACDESUR</t>
  </si>
  <si>
    <t>DE LOS CONTROLADORES DE TRANSITO AEREO DEL ECUADOR COOPERATIVA / ATC</t>
  </si>
  <si>
    <t>DEL PERSONAL DOCENTE ADMINISTRATIVO Y DE SERVICIOS DE LA UNIDAD EDUCATIVA DE LA SALLE</t>
  </si>
  <si>
    <t>INTEGRACION DESARROLLO Y FUTURO INDESFUT LIMITADA</t>
  </si>
  <si>
    <t>DE LA PEQUEÑA Y MEDIANA EMPRESA COOPYMEC-MACARA</t>
  </si>
  <si>
    <t>RENOVADORA ECUATORIANA CON ACCION RESPONSABLE</t>
  </si>
  <si>
    <t>SAN ANTONIO DE TOACASO</t>
  </si>
  <si>
    <t>DIRECCION PROVINCIAL DE SALUD DE COTOPAXI</t>
  </si>
  <si>
    <t>KAWSAYPAK ÑAN - CAMINO A LA VIDA</t>
  </si>
  <si>
    <t>UNIDAD EDUCATIVA CARLOS CISNEROS</t>
  </si>
  <si>
    <t>MANUELA LEON - COACMAN</t>
  </si>
  <si>
    <t>AYNI-SUIZA</t>
  </si>
  <si>
    <t>DE LOS EMPLEADOS BANCO DEL PICHINCHA DE MANABI</t>
  </si>
  <si>
    <t>PRIMERO DE FEBRERO</t>
  </si>
  <si>
    <t>KAWSAY ÑAN</t>
  </si>
  <si>
    <t>NUEVA ESPERANZA DE PULLES</t>
  </si>
  <si>
    <t>LIMITADA MIFEX</t>
  </si>
  <si>
    <t>DEL ARTESANO DE LA ASOCIACION DE ARTESANOS DE CALUMA</t>
  </si>
  <si>
    <t>DEL INSTITUTO NACIONAL DE METEOROLOGIA E HIDROLOGIA INAMHI</t>
  </si>
  <si>
    <t>UNION COCHAPAMBA</t>
  </si>
  <si>
    <t>DE EMPLEADOS DE MODERNA ALIMENTOS</t>
  </si>
  <si>
    <t>BANCODESARROLLO</t>
  </si>
  <si>
    <t>IMBABURA</t>
  </si>
  <si>
    <t>AMBATO</t>
  </si>
  <si>
    <t>DEL MAGISTERIO DE PICHINCHA</t>
  </si>
  <si>
    <t>MAGISTERIO MANABITA LIMITADA</t>
  </si>
  <si>
    <t>CAMPESINA COOPAC</t>
  </si>
  <si>
    <t>SAN VICENTE DEL SUR</t>
  </si>
  <si>
    <t>VISION DE LOS ANDES VISANDES</t>
  </si>
  <si>
    <t>AUSTRO</t>
  </si>
  <si>
    <t>CAPITAL</t>
  </si>
  <si>
    <t>EL SAGRARIO</t>
  </si>
  <si>
    <t>SANTA ISABEL</t>
  </si>
  <si>
    <t>BAÑOS</t>
  </si>
  <si>
    <t>GUARANDA</t>
  </si>
  <si>
    <t>SAN MIGUEL</t>
  </si>
  <si>
    <t>LAS NAVES</t>
  </si>
  <si>
    <t>CAÑAR</t>
  </si>
  <si>
    <t>TULCAN</t>
  </si>
  <si>
    <t>SAN GABRIEL</t>
  </si>
  <si>
    <t>PUJILI</t>
  </si>
  <si>
    <t>SAQUISILI</t>
  </si>
  <si>
    <t>RIOBAMBA</t>
  </si>
  <si>
    <t>GUAMOTE</t>
  </si>
  <si>
    <t>CHUNCHI</t>
  </si>
  <si>
    <t>SANTA ROSA</t>
  </si>
  <si>
    <t>MARCABELI</t>
  </si>
  <si>
    <t>HUAQUILLAS</t>
  </si>
  <si>
    <t>SALITRE</t>
  </si>
  <si>
    <t>ATUNTAQUI</t>
  </si>
  <si>
    <t>SAN ANTONIO</t>
  </si>
  <si>
    <t>SAN FRANCISCO</t>
  </si>
  <si>
    <t>PEDRO MONCAYO</t>
  </si>
  <si>
    <t>QUILANGA</t>
  </si>
  <si>
    <t>SANTIAGO</t>
  </si>
  <si>
    <t>QUEVEDO</t>
  </si>
  <si>
    <t>VINCES</t>
  </si>
  <si>
    <t>MOCACHE</t>
  </si>
  <si>
    <t>CALCETA</t>
  </si>
  <si>
    <t>CHONE</t>
  </si>
  <si>
    <t>PUERTO LOPEZ</t>
  </si>
  <si>
    <t>SAN ISIDRO</t>
  </si>
  <si>
    <t>TENA</t>
  </si>
  <si>
    <t>PUELLARO</t>
  </si>
  <si>
    <t>COTOCOLLAO</t>
  </si>
  <si>
    <t>MALCHINGUI</t>
  </si>
  <si>
    <t>SAN MIGUEL DE LOS BANCOS</t>
  </si>
  <si>
    <t>LA MERCED</t>
  </si>
  <si>
    <t>GALAPAGOS</t>
  </si>
  <si>
    <t>BAÑOS DE AGUA SANTA</t>
  </si>
  <si>
    <t>NUEVA LOJA</t>
  </si>
  <si>
    <t>13 DE ABRIL</t>
  </si>
  <si>
    <t>SEÑOR DE GIRON</t>
  </si>
  <si>
    <t>CRISTO REY</t>
  </si>
  <si>
    <t>CAMARA DE COMERCIO DE SANTO DOMINGO</t>
  </si>
  <si>
    <t>DE LA MICROEMPRESA FORTUNA</t>
  </si>
  <si>
    <t xml:space="preserve">TOTAL (3) </t>
  </si>
  <si>
    <t xml:space="preserve">TOTAL (2) </t>
  </si>
  <si>
    <t>(2)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</si>
  <si>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t>(3)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</si>
  <si>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(4) Las COAC que no disponen de la estructura de servicios financieros F01 tienen una cobertura de US$ 1.000.</t>
  </si>
  <si>
    <t>MUJERES UNIDAS TANTANAKUSHKA WARMIKUNAPAC</t>
  </si>
  <si>
    <t>SANTA ANA DE NAYON</t>
  </si>
  <si>
    <t>DE EMPLEADOS DEL BANCO DEL PACIFICO</t>
  </si>
  <si>
    <t>MERCADO CENTRAL</t>
  </si>
  <si>
    <t>PADRE VICENTE PONCE RUBIO</t>
  </si>
  <si>
    <t>PILAHUIN</t>
  </si>
  <si>
    <t>GRAN COLOMBIA</t>
  </si>
  <si>
    <t>HELENA CORTES DE GUTIERREZ DEL COLEGIO SIMON BOLIVAR</t>
  </si>
  <si>
    <t>DE LA CONSTRUCCION</t>
  </si>
  <si>
    <t>DEL SINDICATO DE CHOFERES PROFESIONALES DEL CANTON YANTZAZA</t>
  </si>
  <si>
    <t>DIVINO NIÑO</t>
  </si>
  <si>
    <t>WAYUNKA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</si>
  <si>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Garantizados/ SICEF</t>
    </r>
  </si>
  <si>
    <t>Al 30 de junio de 2017</t>
  </si>
  <si>
    <t>INTERAMERICANA</t>
  </si>
  <si>
    <t xml:space="preserve">SUBTOTAL MUTUALISTAS </t>
  </si>
  <si>
    <t>TEXTILANA</t>
  </si>
  <si>
    <t>DE LOS SERVIDORES Y JUBILADOS DEL BANCO DEL ESTADO</t>
  </si>
  <si>
    <t>UNION QUISAPINCHALTDA</t>
  </si>
  <si>
    <t>DE LA SALUD DE COTOPAXI</t>
  </si>
  <si>
    <t>URDANETA</t>
  </si>
  <si>
    <t>SAN CARLOS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</si>
  <si>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</si>
  <si>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</si>
  <si>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</si>
  <si>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(1) Considera la última información disponible de las entidades que presentan información verificada por la SEPS.</t>
  </si>
  <si>
    <t>JARDIN AZUAYO</t>
  </si>
  <si>
    <t>POLICIA NACIONAL</t>
  </si>
  <si>
    <t>29 DE OCTUBRE</t>
  </si>
  <si>
    <t>OSCUS</t>
  </si>
  <si>
    <t>COOPROGRESO</t>
  </si>
  <si>
    <t>VICENTINA MANUEL ESTEBAN GODOY ORTEGA</t>
  </si>
  <si>
    <t>MUSHUC RUNA</t>
  </si>
  <si>
    <t>ALIANZA DEL VALLE</t>
  </si>
  <si>
    <t>ANDALUCIA</t>
  </si>
  <si>
    <t>DE LA PEQUEÑA EMPRESA DE COTOPAXI</t>
  </si>
  <si>
    <t>DE LA PEQUEÑA EMPRESA BIBLIAN</t>
  </si>
  <si>
    <t>SAN JOSE</t>
  </si>
  <si>
    <t>CAMARA DE COMERCIO DE AMBATO</t>
  </si>
  <si>
    <t>PABLO MUÑOZ VEGA</t>
  </si>
  <si>
    <t>23 DE JULIO</t>
  </si>
  <si>
    <t>PILAHUIN TIO</t>
  </si>
  <si>
    <t>DE LA PEQUEÑA EMPRESA DE PASTAZA</t>
  </si>
  <si>
    <t>(2) A partir del mes de agosto de 2016 las mutualistas de ahorro y crédito consolidan en el sector financiero popular y solidario.</t>
  </si>
  <si>
    <t xml:space="preserve">(3) De conformidad con lo que señala la Resolución No. 272-2016-F, las mutualistas se mantendrán en el segmento 1 mientras se encuentre vigente la ampliación del plazo defina en la Resolución No. 219-2016-F. </t>
  </si>
  <si>
    <t>15 DE ABRIL</t>
  </si>
  <si>
    <t>ONCE DE JUNIO</t>
  </si>
  <si>
    <t>COMERCIO</t>
  </si>
  <si>
    <t>KULLKI WASI</t>
  </si>
  <si>
    <t>CHIBULEO</t>
  </si>
  <si>
    <t>CONSTRUCCION COMERCIO Y PRODUCCION</t>
  </si>
  <si>
    <t>ERCO</t>
  </si>
  <si>
    <t>DE LA PEQUEÑA EMPRESA CACPE LOJA</t>
  </si>
  <si>
    <t>JUAN PIO DE MORA</t>
  </si>
  <si>
    <t>PADRE JULIAN LORENTE</t>
  </si>
  <si>
    <t>DE LA PEQUENA EMPRESA CACPE ZAMORA</t>
  </si>
  <si>
    <t>ARTESANOS</t>
  </si>
  <si>
    <t>COOPAC AUSTRO</t>
  </si>
  <si>
    <t>EDUCADORES DE LOJA</t>
  </si>
  <si>
    <t>MAQUITA CUSHUNCHIC</t>
  </si>
  <si>
    <t>INDIGENA SAC</t>
  </si>
  <si>
    <t>EDUCADORES DEL AZUAY</t>
  </si>
  <si>
    <t>SAN FRANCISCO DE ASIS</t>
  </si>
  <si>
    <t>PREVISION AHORRO Y DESAROLLO</t>
  </si>
  <si>
    <t>CREA</t>
  </si>
  <si>
    <t>SAN ANTONIO - IMBABURA</t>
  </si>
  <si>
    <t>9 DE OCTUBRE</t>
  </si>
  <si>
    <t>MINGA</t>
  </si>
  <si>
    <t>LA BENEFICA</t>
  </si>
  <si>
    <t>16 DE JULIO</t>
  </si>
  <si>
    <t>EDUCADORES DE CHIMBORAZO</t>
  </si>
  <si>
    <t>LA DOLOROSA</t>
  </si>
  <si>
    <t>EDUCADORES DE TUNGURAHUA</t>
  </si>
  <si>
    <t>MANANTIAL DE ORO</t>
  </si>
  <si>
    <t>DE INDIGENAS CHUCHUQUI</t>
  </si>
  <si>
    <t>ACCION IMBABURAPAK</t>
  </si>
  <si>
    <t>DE LA PEQUEÑA EMPRESA CACPE YANTZAZA</t>
  </si>
  <si>
    <t>HUAICANA</t>
  </si>
  <si>
    <t>SUMAK KAWSAY</t>
  </si>
  <si>
    <t>CORPORACION CENTRO</t>
  </si>
  <si>
    <t>ALIANZA MINAS</t>
  </si>
  <si>
    <t>SIERRA CENTRO</t>
  </si>
  <si>
    <t>SAN JORGE</t>
  </si>
  <si>
    <t>SAN PEDRO</t>
  </si>
  <si>
    <t>MAQUITA CUSHUN</t>
  </si>
  <si>
    <t>POLITECNICA</t>
  </si>
  <si>
    <t>SANTA ANITA</t>
  </si>
  <si>
    <t>METROPOLITANA</t>
  </si>
  <si>
    <t>EDUCADORES DE ZAMORA CHINCHIPE</t>
  </si>
  <si>
    <t>GAÑANSOL</t>
  </si>
  <si>
    <t>COCA</t>
  </si>
  <si>
    <t>EDUCADORES TULCAN</t>
  </si>
  <si>
    <t>SAN CRISTOBAL</t>
  </si>
  <si>
    <t>FASAYÑAN</t>
  </si>
  <si>
    <t>UNIVERSIDAD DE GUAYAQUIL</t>
  </si>
  <si>
    <t>PROMOCION DE VIDA ASOCIADA PROVIDA</t>
  </si>
  <si>
    <t>CRECER WIÑARI</t>
  </si>
  <si>
    <t>INDIGENA SAC PELILEO</t>
  </si>
  <si>
    <t>CHOCO TUNGURAHUA RUNA</t>
  </si>
  <si>
    <t>ANDINA</t>
  </si>
  <si>
    <t>EDUCADORES DE PASTAZA</t>
  </si>
  <si>
    <t>CREDIAMBATO</t>
  </si>
  <si>
    <t>NUEVA HUANCAVILCA</t>
  </si>
  <si>
    <t>UNIVERSIDAD CATOLICA DEL ECUADOR</t>
  </si>
  <si>
    <t>ECUACREDITOS</t>
  </si>
  <si>
    <t>HERMES GAIBOR VERDESOTO</t>
  </si>
  <si>
    <t>UNIDAD Y PROGRESO</t>
  </si>
  <si>
    <t>COOP CATAR</t>
  </si>
  <si>
    <t>CREDIAMIGO</t>
  </si>
  <si>
    <t>ACCION Y DESARROLLO</t>
  </si>
  <si>
    <t>PRODUACTIVA</t>
  </si>
  <si>
    <t>CENTRO COMERCIAL DE MAYORISTAS Y NEGOCIOS ANDINOS</t>
  </si>
  <si>
    <t>UNIOTAVALO</t>
  </si>
  <si>
    <t>ANTORCHA</t>
  </si>
  <si>
    <t>LA FLORESTA</t>
  </si>
  <si>
    <t>VISION</t>
  </si>
  <si>
    <t>ACCION TUNGURAHUA</t>
  </si>
  <si>
    <t>MUSHUK KAWSAY</t>
  </si>
  <si>
    <t>CAMARA DE COMERCIO DE RIOBAMBA</t>
  </si>
  <si>
    <t>SEMILLA DEL PROGRESO</t>
  </si>
  <si>
    <t>LA MERCED-AMBATO</t>
  </si>
  <si>
    <t>VENCEDORES DE TUNGURAHUA</t>
  </si>
  <si>
    <t>NUEVA ESPERANZA</t>
  </si>
  <si>
    <t>SAN ALFONSO</t>
  </si>
  <si>
    <t>GENERAL ANGEL FLORES</t>
  </si>
  <si>
    <t>DE EMPLEADOS TRABAJADORES JUBILADOS Y EX-EMPLEADOS DE PETROECUADOR</t>
  </si>
  <si>
    <t>NUEVOS HORIZONTES EL ORO</t>
  </si>
  <si>
    <t>SERVIDORES MUNICIPALES DE LOJA</t>
  </si>
  <si>
    <t>ABDON CALDERON</t>
  </si>
  <si>
    <t>DR CORNELIO SAENZ VERA</t>
  </si>
  <si>
    <t>COOPARTAMOS</t>
  </si>
  <si>
    <t>NUEVO AMBATO</t>
  </si>
  <si>
    <t>ESPERANZA DEL FUTURO</t>
  </si>
  <si>
    <t>INDIGENAS GALAPAGOS</t>
  </si>
  <si>
    <t>SERVIDORES MUNICIPALES DE AMBATO</t>
  </si>
  <si>
    <t>COORAMBATO</t>
  </si>
  <si>
    <t>DEL SINDICATO DE CHOFERES PROFESIONALES DE LOJA</t>
  </si>
  <si>
    <t>IMBABURA IMBACOOP</t>
  </si>
  <si>
    <t>CREDIL</t>
  </si>
  <si>
    <t>MUSHUK YUYAI PASTAZA</t>
  </si>
  <si>
    <t>INDIGENA SAC LATACUNGA</t>
  </si>
  <si>
    <t>INDIGENA SAC PILLARO</t>
  </si>
  <si>
    <t>FRAY MANUEL SALCEDO</t>
  </si>
  <si>
    <t>LOS ANDES LATINOS</t>
  </si>
  <si>
    <t>COORCOTOPAXI</t>
  </si>
  <si>
    <t>MUSHUC ÑAN</t>
  </si>
  <si>
    <t>UNIBLOCK Y SERVICIOS</t>
  </si>
  <si>
    <t>METROPOLIS</t>
  </si>
  <si>
    <t>CREDI FACIL</t>
  </si>
  <si>
    <t>DEL SINDICATO DE CHOFERES PROFESIONALES DEL AZUAY</t>
  </si>
  <si>
    <t>METEOROLOGIA DAC</t>
  </si>
  <si>
    <t>INTEGRACION SOLIDARIA</t>
  </si>
  <si>
    <t>NACIONAL LLANO GRANDE</t>
  </si>
  <si>
    <t>CAMARA DE COMERCIO JOYA DE LOS SACHAS</t>
  </si>
  <si>
    <t>SUMAK SAMY</t>
  </si>
  <si>
    <t>INDIGENA ALFA Y OMEGA</t>
  </si>
  <si>
    <t>15 DE AGOSTO</t>
  </si>
  <si>
    <t>KISAPINCHA</t>
  </si>
  <si>
    <t>CAMARA DE COMERCIO DEL CANTON BOLIVAR</t>
  </si>
  <si>
    <t>PISA</t>
  </si>
  <si>
    <t>DORADO</t>
  </si>
  <si>
    <t>ILINIZA</t>
  </si>
  <si>
    <t>SANTA CLARA DE SAN MILLAN</t>
  </si>
  <si>
    <t>FINANCREDIT</t>
  </si>
  <si>
    <t>SAN MARTIN DE TISALEO</t>
  </si>
  <si>
    <t>SANTA ROSA DE PATUTAN</t>
  </si>
  <si>
    <t>SOLIDARIDAD UNION Y PROGRESO SUP</t>
  </si>
  <si>
    <t>CAMARA DE COMERCIO DEL CANTON EL CARMEN</t>
  </si>
  <si>
    <t>SALATE</t>
  </si>
  <si>
    <t>CREDI YA</t>
  </si>
  <si>
    <t>REY DAVID</t>
  </si>
  <si>
    <t>JUVENTUD UNIDA</t>
  </si>
  <si>
    <t>SUMAC LLACTA</t>
  </si>
  <si>
    <t>SINCHI RUNA</t>
  </si>
  <si>
    <t>WUAMANLOMA</t>
  </si>
  <si>
    <t>ECUAFUTURO</t>
  </si>
  <si>
    <t>SOLIDARIA</t>
  </si>
  <si>
    <t>GRAMEEN AMAZONAS</t>
  </si>
  <si>
    <t>CORPORACIONES UNIDAS CORPUCOOP</t>
  </si>
  <si>
    <t>MUSHUK PAKARI</t>
  </si>
  <si>
    <t>PUCARA</t>
  </si>
  <si>
    <t>MIGRANTES DEL ECUADOR</t>
  </si>
  <si>
    <t>UVECOOP UNION VASCO ECUATORIANA</t>
  </si>
  <si>
    <t>UNION POPULAR</t>
  </si>
  <si>
    <t>23 DE MAYO</t>
  </si>
  <si>
    <t>26 DE JULIO</t>
  </si>
  <si>
    <t>NUESTRA SEÑORA DE LAS MERCEDES</t>
  </si>
  <si>
    <t>EL COMERCIANTE</t>
  </si>
  <si>
    <t>UNIVERSIDAD TECNICA DE AMBATO</t>
  </si>
  <si>
    <t>EMPLEADOS MUNICIPALES DE LATACUNGA</t>
  </si>
  <si>
    <t>DE CRECIMIENTO ECONOMICO RENTABLE CRECER</t>
  </si>
  <si>
    <t>LA CANDELARIA</t>
  </si>
  <si>
    <t>SAGRADA FAMILIA DE SOLIDARIDAD DE LA PASTORAL INDIGENA DE CACHA</t>
  </si>
  <si>
    <t>AYLLUS ANDINOS</t>
  </si>
  <si>
    <t>SOL DE LOS ANDES CHIMBORAZO</t>
  </si>
  <si>
    <t>ALLI TARPUK</t>
  </si>
  <si>
    <t>LUZ DE EL ORO</t>
  </si>
  <si>
    <t>UNION FERROVIARIA ECUATORIANA</t>
  </si>
  <si>
    <t>COOPCREDITO</t>
  </si>
  <si>
    <t>DEL EMIGRANTE ECUATORIANO Y SU FAMILIA</t>
  </si>
  <si>
    <t>ACHIK INTI</t>
  </si>
  <si>
    <t>UNION FLOREQUISA</t>
  </si>
  <si>
    <t>DEL SISTEMA DE RIEGO AMBATO HUACHI PELILEO</t>
  </si>
  <si>
    <t>DE LOS EMPLEADOS DE EDESA</t>
  </si>
  <si>
    <t>ESFUERZO UNIDO PARA EL DESARROLLO DEL CHILCO LA ESPERANZA</t>
  </si>
  <si>
    <t>UMIÑA</t>
  </si>
  <si>
    <t>INTERNA DOCENTE DE LA UNIVERSIDAD TECNICA ESTATAL DE QUEVEDO UTEQ</t>
  </si>
  <si>
    <t>FAMILIA INGASEOSAS</t>
  </si>
  <si>
    <t>LA INMACULADA DE SAN PLACIDO</t>
  </si>
  <si>
    <t>LOS ALISOS</t>
  </si>
  <si>
    <t>POLITECNICA DE CHIMBORAZO</t>
  </si>
  <si>
    <t>ICHUBAMBA</t>
  </si>
  <si>
    <t>LA UNION</t>
  </si>
  <si>
    <t>EDUCADORES SECUNDARIOS DEL TUNGURAHUA</t>
  </si>
  <si>
    <t>CAMARA DE COMERCIO INDIGENA DE GUAMOTE</t>
  </si>
  <si>
    <t>10 DE AGOSTO</t>
  </si>
  <si>
    <t>EL CALVARIO</t>
  </si>
  <si>
    <t>INNOVACION ANDINA</t>
  </si>
  <si>
    <t>SAN BARTOLOME</t>
  </si>
  <si>
    <t>SANTA LUCIA</t>
  </si>
  <si>
    <t>PRODUCCION AHORRO INVERSION SERVICIO PAIS</t>
  </si>
  <si>
    <t>JESUS DE NAZARETH</t>
  </si>
  <si>
    <t>PARA EL PROGRESO MICROEMPRESARIAL COOPROMIC</t>
  </si>
  <si>
    <t>JATUN RUNA</t>
  </si>
  <si>
    <t>EMPLEADOS MUNICIPALES DE OTAVALO</t>
  </si>
  <si>
    <t>LA BUENA ESPERANZA</t>
  </si>
  <si>
    <t>VENCEDORES DE PICHINCHA CACVP</t>
  </si>
  <si>
    <t>FS CRYSTAL</t>
  </si>
  <si>
    <t>CAMARA DE COMERCIO DE CELICA CADECOC</t>
  </si>
  <si>
    <t>MISION DE INTEGRACION SERVICIO SOCIAL</t>
  </si>
  <si>
    <t>JATUN PAMBA</t>
  </si>
  <si>
    <t>DEL SECTOR ELECTRICO</t>
  </si>
  <si>
    <t>ACCION Y PROGRESO</t>
  </si>
  <si>
    <t>ALIANZA SOCIAL ECUATORIANA ALSEC PRODUCCION SERVICIOS Y CONSTRUCCIONES</t>
  </si>
  <si>
    <t>SANTA MARIA DE LA MANGA DEL CURA</t>
  </si>
  <si>
    <t>NABISCO ROYAL</t>
  </si>
  <si>
    <t>FORMACION INDIGENA</t>
  </si>
  <si>
    <t>ALAUSI.</t>
  </si>
  <si>
    <t>MUSHUG CAUSAY</t>
  </si>
  <si>
    <t>WARMIKUNAPAK RIKCHARI</t>
  </si>
  <si>
    <t>INTI WASI INTICOOP</t>
  </si>
  <si>
    <t>DE LA MICROEMPRESA DE CHIMBORAZO</t>
  </si>
  <si>
    <t>JOYOCOTO</t>
  </si>
  <si>
    <t>INDIGENAS DE CEBADAS COICE.</t>
  </si>
  <si>
    <t>15 DE JUNIO</t>
  </si>
  <si>
    <t>DE LA PRODUCCION</t>
  </si>
  <si>
    <t>DE LOS TRABAJADORES HOTELEROS CRISTOBAL COLON</t>
  </si>
  <si>
    <t>EL ALTAR</t>
  </si>
  <si>
    <t>20 DE FEBRERO</t>
  </si>
  <si>
    <t>NUEVO AMANECER - COTOPAXI</t>
  </si>
  <si>
    <t>DE LOS ANDES</t>
  </si>
  <si>
    <t>BASHALAN</t>
  </si>
  <si>
    <t>KHIPU CASTUG ALTO</t>
  </si>
  <si>
    <t>UNIANDES</t>
  </si>
  <si>
    <t>KURY WAYTA</t>
  </si>
  <si>
    <t>GUAPAN</t>
  </si>
  <si>
    <t>INIAP</t>
  </si>
  <si>
    <t>MUSHUK YUYAY-CHIMBORAZO</t>
  </si>
  <si>
    <t>MUSHUK PAKARI COICC</t>
  </si>
  <si>
    <t>CHOLA CUENCANA</t>
  </si>
  <si>
    <t>SOLIDARIA-COTOPAXI</t>
  </si>
  <si>
    <t>NUEVA ALIANZA DE CHIMBORAZO</t>
  </si>
  <si>
    <t>LUPAXI CENTRAL</t>
  </si>
  <si>
    <t>UNIVERSITARIA</t>
  </si>
  <si>
    <t>CATOLICA DEL MUELLE</t>
  </si>
  <si>
    <t>GENESIS</t>
  </si>
  <si>
    <t>MUSHUK MUYO</t>
  </si>
  <si>
    <t>UNION Y PROGRESO UNIPRO</t>
  </si>
  <si>
    <t>LUZ DE AMERICA.</t>
  </si>
  <si>
    <t>CORDILLERA DE LOS ANDES</t>
  </si>
  <si>
    <t>SAN VICENTE DE YARUQUI</t>
  </si>
  <si>
    <t>PETROECUADOR PENINSULA Y SUS FILIALES</t>
  </si>
  <si>
    <t>SAN PABLO DE PUCAYACU</t>
  </si>
  <si>
    <t>SURANGAY</t>
  </si>
  <si>
    <t>SUDAMERICA</t>
  </si>
  <si>
    <t>DE APECAP CAC-APECAP</t>
  </si>
  <si>
    <t>SAN MIGUEL DE MONOLOMA</t>
  </si>
  <si>
    <t>NUEVO AMANECER</t>
  </si>
  <si>
    <t>ACHIK PAKARI</t>
  </si>
  <si>
    <t>29 DE JUNIO</t>
  </si>
  <si>
    <t>CORAZON DE JESUS</t>
  </si>
  <si>
    <t>COSTA AZUL</t>
  </si>
  <si>
    <t>KULLKY MINKANA WASI</t>
  </si>
  <si>
    <t>ALIANZA FINANCIERA DE COTOPAXI</t>
  </si>
  <si>
    <t>ESPERANZA DE VALLE DE LA VIRGEN</t>
  </si>
  <si>
    <t>GELEC</t>
  </si>
  <si>
    <t>15 DE MAYO</t>
  </si>
  <si>
    <t>MUJERES LIDERES</t>
  </si>
  <si>
    <t>SAN PABLO</t>
  </si>
  <si>
    <t>TOTALIFE</t>
  </si>
  <si>
    <t>KOLPING</t>
  </si>
  <si>
    <t>EL ESFUERZO</t>
  </si>
  <si>
    <t>SAN FERNANDO</t>
  </si>
  <si>
    <t>MARIA INMACULADA</t>
  </si>
  <si>
    <t>CURI WASI</t>
  </si>
  <si>
    <t>CASIPAMBA</t>
  </si>
  <si>
    <t>RUNA KUNA</t>
  </si>
  <si>
    <t>TRABAJADORES DE IETEL MANABI</t>
  </si>
  <si>
    <t>SAN GREGORIO</t>
  </si>
  <si>
    <t>ATAHUALPA</t>
  </si>
  <si>
    <t>LOS CHASQUIS</t>
  </si>
  <si>
    <t>AEROTECNICOS FAE AEROCOOP</t>
  </si>
  <si>
    <t>LOS ANDES DEL COTOPAXI</t>
  </si>
  <si>
    <t>NUEVA FUERZA ALIANZA</t>
  </si>
  <si>
    <t>ANDRADE SEVILLA</t>
  </si>
  <si>
    <t>DE LOS EMPLEADOS Y TRABAJADORES DE LA ILUSTRE MUNICIPALIDAD DE AZOGUES CACMA</t>
  </si>
  <si>
    <t>ETG</t>
  </si>
  <si>
    <t>VALOR DEL PATRIMONIO NETO FSDSFP</t>
  </si>
  <si>
    <t>VALOR DEL PARIMONIO NETO DEL FSDSFPS (3)</t>
  </si>
  <si>
    <t>JUVENTUD ECUATORIANA PROGRESISTA</t>
  </si>
  <si>
    <t>MUTUALISTA PICHINCHA</t>
  </si>
  <si>
    <t>MUTUALISTA AZUAY</t>
  </si>
  <si>
    <t>MUTUALISTA IMBABURA</t>
  </si>
  <si>
    <t>MUTUALISTA AMBATO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</si>
  <si>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20 COAC consolidan con información a junio de 2017; 5 COAC con información a mayo de 2017; y, 4 COAC con información a abril de 2017.</t>
    </r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</si>
  <si>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(1) 34 COAC consolidan con datos a junio de 2017, 2 COAC con información a mayo de 2017, una a abril de 2017; y, 1 COAC a marzo de 2017.</t>
    </r>
  </si>
  <si>
    <t xml:space="preserve">(2) Con respecto al año 2017: 68 COAC consolidan con datos a junio de 2017, 8 a mayo, 4 a abril, 2 a marzo; y, 1 COAC a febrero. </t>
  </si>
  <si>
    <t>RURAL SIERRA NORTE</t>
  </si>
  <si>
    <t>TAWANTINSUYU</t>
  </si>
  <si>
    <t>MARIA AUXILIADORA DE QUIROGA</t>
  </si>
  <si>
    <t>NUEVA ALIANZA AMBATILLO</t>
  </si>
  <si>
    <t>CRECIENDO JUNTOS</t>
  </si>
  <si>
    <t>DE LA ESCUELA SUPERIOR POLITECNICA AGROPECUARIA DE MANABI MANUEL FELIX LOPEZ</t>
  </si>
  <si>
    <t>COOPINDIGENA</t>
  </si>
  <si>
    <t>DEL SINDICATO DE CHOFERES PROFESIONALES DEL CANTON SANTA ROSA VIRGEN DEL CISNE</t>
  </si>
  <si>
    <t>(2) La información con la que consolidan las COAC corresponde a los siguientes periodos: 137 COAC con datos a junio y 136 a marzo, todas correspondientes del año 2017; 73 COAC con datos de diferentes periodos del año 2016; 119 COAC  con información de varios periodos del año 2015; y,  1 COAC con datos de septiembre de 2014.</t>
  </si>
  <si>
    <t>DINERS</t>
  </si>
  <si>
    <t>PUBLICACIÓN ESTADÍSTICA MENSUAL 
(datos a septiembre de 2017)</t>
  </si>
  <si>
    <t>Al 30 de septiembre de 2017</t>
  </si>
  <si>
    <r>
      <rPr>
        <b/>
        <sz val="10"/>
        <color theme="1"/>
        <rFont val="Calibri"/>
        <family val="2"/>
        <scheme val="minor"/>
      </rPr>
      <t>Notas:</t>
    </r>
    <r>
      <rPr>
        <sz val="10"/>
        <color theme="1"/>
        <rFont val="Calibri"/>
        <family val="2"/>
        <scheme val="minor"/>
      </rPr>
      <t xml:space="preserve"> </t>
    </r>
  </si>
  <si>
    <t>(1) Interamericana se disolvió y liquidó voluntariamente. Resolución SB-2017-629 de 3 Agosto 2017</t>
  </si>
  <si>
    <t>(2) FIDASA fusión ordinaria por absorción de Banco del Austro S.A. a Sociedad Financiera del Austro S.A. FIDASA. SB-IRC-2017-0813-O</t>
  </si>
  <si>
    <t>(2) La Sociedad Financiera Interamericana se disolvió y liquidó voluntariamente. Resolución SB-2017-629 de 3 Agosto 2017</t>
  </si>
  <si>
    <t>(3) La Sociedad Financiera FIDASA, fusión ordinaria por absorción de Banco del Austro S.A. a Sociedad Financiera del Austro S.A. FIDASA. SB-IRC-2017-0813-O</t>
  </si>
  <si>
    <r>
      <t xml:space="preserve">SOCIEDADES FINANCIERAS  </t>
    </r>
    <r>
      <rPr>
        <vertAlign val="superscript"/>
        <sz val="10"/>
        <color theme="1"/>
        <rFont val="Calibri"/>
        <family val="2"/>
        <scheme val="minor"/>
      </rPr>
      <t>2,3</t>
    </r>
  </si>
  <si>
    <t>(3) Información a septiembre de 2017.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</si>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</sst>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vertAlign val="superscript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4" fontId="2" fillId="2" borderId="7" xfId="1" applyNumberFormat="1" applyFont="1" applyFill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165" fontId="0" fillId="0" borderId="0" xfId="3" applyNumberFormat="1" applyFont="1"/>
    <xf numFmtId="165" fontId="0" fillId="0" borderId="3" xfId="3" applyNumberFormat="1" applyFont="1" applyBorder="1"/>
    <xf numFmtId="165" fontId="1" fillId="0" borderId="0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/>
    <xf numFmtId="164" fontId="2" fillId="2" borderId="7" xfId="1" applyNumberFormat="1" applyFont="1" applyFill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2" fillId="0" borderId="1" xfId="3" applyNumberFormat="1" applyFont="1" applyBorder="1" applyAlignment="1">
      <alignment horizontal="right" vertical="center" wrapText="1"/>
    </xf>
    <xf numFmtId="164" fontId="0" fillId="0" borderId="0" xfId="1" applyNumberFormat="1" applyFont="1"/>
    <xf numFmtId="0" fontId="1" fillId="0" borderId="0" xfId="0" applyFont="1" applyAlignment="1">
      <alignment vertical="center" wrapText="1"/>
    </xf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5" fontId="1" fillId="0" borderId="3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165" fontId="2" fillId="9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164" fontId="1" fillId="0" borderId="2" xfId="1" applyNumberFormat="1" applyFont="1" applyBorder="1" applyAlignment="1">
      <alignment vertical="center" wrapText="1"/>
    </xf>
    <xf numFmtId="164" fontId="1" fillId="0" borderId="3" xfId="1" applyNumberFormat="1" applyFont="1" applyBorder="1" applyAlignment="1">
      <alignment vertical="center" wrapText="1"/>
    </xf>
    <xf numFmtId="165" fontId="1" fillId="0" borderId="3" xfId="3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9" fontId="0" fillId="0" borderId="0" xfId="3" applyFont="1"/>
    <xf numFmtId="3" fontId="0" fillId="0" borderId="0" xfId="0" applyNumberFormat="1" applyFill="1"/>
    <xf numFmtId="0" fontId="0" fillId="0" borderId="10" xfId="0" applyBorder="1"/>
    <xf numFmtId="0" fontId="0" fillId="0" borderId="0" xfId="0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3" name="Imagen 2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541020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K16" sqref="K16"/>
    </sheetView>
  </sheetViews>
  <sheetFormatPr baseColWidth="10" defaultColWidth="11.5546875" defaultRowHeight="14.4" x14ac:dyDescent="0.3"/>
  <cols>
    <col min="1" max="1" width="11.5546875" style="31"/>
    <col min="2" max="2" width="6.5546875" style="31" bestFit="1" customWidth="1"/>
    <col min="3" max="16384" width="11.5546875" style="31"/>
  </cols>
  <sheetData>
    <row r="2" spans="2:8" x14ac:dyDescent="0.3">
      <c r="G2" s="95" t="s">
        <v>725</v>
      </c>
      <c r="H2" s="95"/>
    </row>
    <row r="3" spans="2:8" x14ac:dyDescent="0.3">
      <c r="G3" s="95"/>
      <c r="H3" s="95"/>
    </row>
    <row r="4" spans="2:8" x14ac:dyDescent="0.3">
      <c r="G4" s="95"/>
      <c r="H4" s="95"/>
    </row>
    <row r="5" spans="2:8" x14ac:dyDescent="0.3">
      <c r="G5" s="95"/>
      <c r="H5" s="95"/>
    </row>
    <row r="6" spans="2:8" x14ac:dyDescent="0.3">
      <c r="G6" s="95"/>
      <c r="H6" s="95"/>
    </row>
    <row r="8" spans="2:8" ht="18" x14ac:dyDescent="0.35">
      <c r="B8" s="100" t="s">
        <v>66</v>
      </c>
      <c r="C8" s="100"/>
      <c r="D8" s="100"/>
      <c r="E8" s="100"/>
      <c r="F8" s="100"/>
      <c r="G8" s="100"/>
      <c r="H8" s="100"/>
    </row>
    <row r="10" spans="2:8" x14ac:dyDescent="0.3">
      <c r="B10" s="34" t="s">
        <v>67</v>
      </c>
      <c r="C10" s="101" t="s">
        <v>17</v>
      </c>
      <c r="D10" s="101"/>
      <c r="E10" s="101"/>
      <c r="F10" s="101"/>
      <c r="G10" s="101"/>
      <c r="H10" s="102"/>
    </row>
    <row r="11" spans="2:8" x14ac:dyDescent="0.3">
      <c r="B11" s="32" t="s">
        <v>68</v>
      </c>
      <c r="C11" s="103" t="s">
        <v>14</v>
      </c>
      <c r="D11" s="103"/>
      <c r="E11" s="103"/>
      <c r="F11" s="103"/>
      <c r="G11" s="103"/>
      <c r="H11" s="104"/>
    </row>
    <row r="12" spans="2:8" x14ac:dyDescent="0.3">
      <c r="B12" s="32" t="s">
        <v>69</v>
      </c>
      <c r="C12" s="105" t="s">
        <v>15</v>
      </c>
      <c r="D12" s="103"/>
      <c r="E12" s="103"/>
      <c r="F12" s="103"/>
      <c r="G12" s="103"/>
      <c r="H12" s="104"/>
    </row>
    <row r="13" spans="2:8" x14ac:dyDescent="0.3">
      <c r="B13" s="33" t="s">
        <v>82</v>
      </c>
      <c r="C13" s="98" t="s">
        <v>16</v>
      </c>
      <c r="D13" s="98"/>
      <c r="E13" s="98"/>
      <c r="F13" s="98"/>
      <c r="G13" s="98"/>
      <c r="H13" s="99"/>
    </row>
    <row r="15" spans="2:8" x14ac:dyDescent="0.3">
      <c r="B15" s="36" t="s">
        <v>70</v>
      </c>
      <c r="C15" s="106" t="s">
        <v>20</v>
      </c>
      <c r="D15" s="106"/>
      <c r="E15" s="106"/>
      <c r="F15" s="106"/>
      <c r="G15" s="106"/>
      <c r="H15" s="107"/>
    </row>
    <row r="16" spans="2:8" x14ac:dyDescent="0.3">
      <c r="B16" s="32" t="s">
        <v>71</v>
      </c>
      <c r="C16" s="103" t="s">
        <v>14</v>
      </c>
      <c r="D16" s="103"/>
      <c r="E16" s="103"/>
      <c r="F16" s="103"/>
      <c r="G16" s="103"/>
      <c r="H16" s="104"/>
    </row>
    <row r="17" spans="2:8" x14ac:dyDescent="0.3">
      <c r="B17" s="32" t="s">
        <v>72</v>
      </c>
      <c r="C17" s="105" t="s">
        <v>43</v>
      </c>
      <c r="D17" s="103"/>
      <c r="E17" s="103"/>
      <c r="F17" s="103"/>
      <c r="G17" s="103"/>
      <c r="H17" s="104"/>
    </row>
    <row r="18" spans="2:8" x14ac:dyDescent="0.3">
      <c r="B18" s="32" t="s">
        <v>73</v>
      </c>
      <c r="C18" s="105" t="s">
        <v>44</v>
      </c>
      <c r="D18" s="103"/>
      <c r="E18" s="103"/>
      <c r="F18" s="103"/>
      <c r="G18" s="103"/>
      <c r="H18" s="104"/>
    </row>
    <row r="19" spans="2:8" x14ac:dyDescent="0.3">
      <c r="B19" s="33" t="s">
        <v>74</v>
      </c>
      <c r="C19" s="98" t="s">
        <v>45</v>
      </c>
      <c r="D19" s="98"/>
      <c r="E19" s="98"/>
      <c r="F19" s="98"/>
      <c r="G19" s="98"/>
      <c r="H19" s="99"/>
    </row>
    <row r="20" spans="2:8" x14ac:dyDescent="0.3">
      <c r="B20" s="33" t="s">
        <v>75</v>
      </c>
      <c r="C20" s="98" t="s">
        <v>46</v>
      </c>
      <c r="D20" s="98"/>
      <c r="E20" s="98"/>
      <c r="F20" s="98"/>
      <c r="G20" s="98"/>
      <c r="H20" s="99"/>
    </row>
    <row r="21" spans="2:8" x14ac:dyDescent="0.3">
      <c r="B21" s="60"/>
      <c r="C21" s="61"/>
      <c r="D21" s="61"/>
      <c r="E21" s="61"/>
      <c r="F21" s="61"/>
      <c r="G21" s="61"/>
      <c r="H21" s="61"/>
    </row>
    <row r="22" spans="2:8" x14ac:dyDescent="0.3">
      <c r="B22" s="96" t="s">
        <v>49</v>
      </c>
      <c r="C22" s="96"/>
      <c r="D22" s="96"/>
      <c r="E22" s="96"/>
      <c r="F22" s="96"/>
      <c r="G22" s="96"/>
      <c r="H22" s="96"/>
    </row>
    <row r="23" spans="2:8" x14ac:dyDescent="0.3">
      <c r="B23" s="38" t="s">
        <v>56</v>
      </c>
      <c r="C23" s="97" t="s">
        <v>58</v>
      </c>
      <c r="D23" s="97"/>
      <c r="E23" s="97"/>
      <c r="F23" s="97"/>
      <c r="G23" s="97"/>
      <c r="H23" s="97"/>
    </row>
    <row r="24" spans="2:8" x14ac:dyDescent="0.3">
      <c r="B24" s="38" t="s">
        <v>59</v>
      </c>
      <c r="C24" s="97" t="s">
        <v>57</v>
      </c>
      <c r="D24" s="97"/>
      <c r="E24" s="97"/>
      <c r="F24" s="97"/>
      <c r="G24" s="97"/>
      <c r="H24" s="97"/>
    </row>
    <row r="25" spans="2:8" x14ac:dyDescent="0.3">
      <c r="B25" s="38" t="s">
        <v>22</v>
      </c>
      <c r="C25" s="97" t="s">
        <v>62</v>
      </c>
      <c r="D25" s="97"/>
      <c r="E25" s="97"/>
      <c r="F25" s="97"/>
      <c r="G25" s="97"/>
      <c r="H25" s="97"/>
    </row>
  </sheetData>
  <mergeCells count="16">
    <mergeCell ref="G2:H6"/>
    <mergeCell ref="B22:H22"/>
    <mergeCell ref="C24:H24"/>
    <mergeCell ref="C23:H23"/>
    <mergeCell ref="C25:H25"/>
    <mergeCell ref="C13:H13"/>
    <mergeCell ref="B8:H8"/>
    <mergeCell ref="C10:H10"/>
    <mergeCell ref="C11:H11"/>
    <mergeCell ref="C12:H12"/>
    <mergeCell ref="C20:H20"/>
    <mergeCell ref="C15:H15"/>
    <mergeCell ref="C16:H16"/>
    <mergeCell ref="C17:H17"/>
    <mergeCell ref="C18:H18"/>
    <mergeCell ref="C19:H19"/>
  </mergeCells>
  <hyperlinks>
    <hyperlink ref="C11:H11" location="'CONSOLIDADO SFP'!A1" display="Consolidado"/>
    <hyperlink ref="C12:H12" location="BANCOS!A1" display="Bancos"/>
    <hyperlink ref="C13:H13" location="'SOC FINANCIERAS'!A1" display="Sociedades Financieras"/>
    <hyperlink ref="C16:H16" location="'CONSOLIDADO SFPS'!A1" display="Consolidado"/>
    <hyperlink ref="C17:H17" location="'SEGMENTO 1'!A1" display="Segmento 1"/>
    <hyperlink ref="C18:H18" location="'SEGMENTO 2'!A1" display="Segmento 2"/>
    <hyperlink ref="C19:H19" location="'SEGMENTO 3'!A1" display="Segmento 3"/>
    <hyperlink ref="C20:H20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showGridLines="0" workbookViewId="0">
      <selection activeCell="J16" sqref="J16"/>
    </sheetView>
  </sheetViews>
  <sheetFormatPr baseColWidth="10" defaultRowHeight="14.4" x14ac:dyDescent="0.3"/>
  <cols>
    <col min="1" max="1" width="27.6640625" customWidth="1"/>
    <col min="2" max="2" width="11.6640625" customWidth="1"/>
    <col min="3" max="3" width="23.5546875" bestFit="1" customWidth="1"/>
    <col min="4" max="4" width="17" customWidth="1"/>
    <col min="5" max="5" width="17" style="44" customWidth="1"/>
    <col min="6" max="6" width="16.109375" customWidth="1"/>
    <col min="7" max="7" width="16.109375" style="44" customWidth="1"/>
    <col min="8" max="8" width="16.44140625" customWidth="1"/>
  </cols>
  <sheetData>
    <row r="2" spans="2:8" ht="15.6" x14ac:dyDescent="0.3">
      <c r="B2" s="110" t="s">
        <v>12</v>
      </c>
      <c r="C2" s="110"/>
      <c r="D2" s="110"/>
      <c r="E2" s="110"/>
      <c r="F2" s="110"/>
      <c r="G2" s="110"/>
      <c r="H2" s="110"/>
    </row>
    <row r="3" spans="2:8" x14ac:dyDescent="0.3">
      <c r="B3" s="111" t="s">
        <v>8</v>
      </c>
      <c r="C3" s="111"/>
      <c r="D3" s="111"/>
      <c r="E3" s="111"/>
      <c r="F3" s="111"/>
      <c r="G3" s="111"/>
      <c r="H3" s="111"/>
    </row>
    <row r="4" spans="2:8" x14ac:dyDescent="0.3">
      <c r="B4" s="111" t="s">
        <v>726</v>
      </c>
      <c r="C4" s="111"/>
      <c r="D4" s="111"/>
      <c r="E4" s="111"/>
      <c r="F4" s="111"/>
      <c r="G4" s="111"/>
      <c r="H4" s="111"/>
    </row>
    <row r="5" spans="2:8" x14ac:dyDescent="0.3">
      <c r="B5" s="112" t="s">
        <v>47</v>
      </c>
      <c r="C5" s="112"/>
      <c r="D5" s="112"/>
      <c r="E5" s="112"/>
      <c r="F5" s="112"/>
      <c r="G5" s="112"/>
      <c r="H5" s="112"/>
    </row>
    <row r="6" spans="2:8" x14ac:dyDescent="0.3">
      <c r="B6" s="116" t="s">
        <v>18</v>
      </c>
      <c r="C6" s="116"/>
      <c r="D6" s="15"/>
      <c r="E6" s="45"/>
      <c r="F6" s="15"/>
      <c r="G6" s="45"/>
      <c r="H6" s="15"/>
    </row>
    <row r="7" spans="2:8" x14ac:dyDescent="0.3">
      <c r="B7" s="22"/>
      <c r="C7" s="22"/>
      <c r="D7" s="22"/>
      <c r="E7" s="45"/>
      <c r="F7" s="22"/>
      <c r="G7" s="45"/>
      <c r="H7" s="22"/>
    </row>
    <row r="8" spans="2:8" ht="15" customHeight="1" x14ac:dyDescent="0.3">
      <c r="B8" s="113" t="s">
        <v>9</v>
      </c>
      <c r="C8" s="113" t="s">
        <v>48</v>
      </c>
      <c r="D8" s="113" t="s">
        <v>51</v>
      </c>
      <c r="E8" s="113" t="s">
        <v>53</v>
      </c>
      <c r="F8" s="113" t="s">
        <v>52</v>
      </c>
      <c r="G8" s="113" t="s">
        <v>63</v>
      </c>
      <c r="H8" s="113" t="s">
        <v>55</v>
      </c>
    </row>
    <row r="9" spans="2:8" x14ac:dyDescent="0.3">
      <c r="B9" s="114"/>
      <c r="C9" s="114"/>
      <c r="D9" s="114"/>
      <c r="E9" s="114"/>
      <c r="F9" s="114"/>
      <c r="G9" s="114"/>
      <c r="H9" s="114"/>
    </row>
    <row r="10" spans="2:8" x14ac:dyDescent="0.3">
      <c r="B10" s="115"/>
      <c r="C10" s="115"/>
      <c r="D10" s="115"/>
      <c r="E10" s="115"/>
      <c r="F10" s="115"/>
      <c r="G10" s="115"/>
      <c r="H10" s="115"/>
    </row>
    <row r="11" spans="2:8" x14ac:dyDescent="0.3">
      <c r="B11" s="16">
        <f>+COUNTA(BANCOS!B11:B34)</f>
        <v>24</v>
      </c>
      <c r="C11" s="17" t="s">
        <v>1</v>
      </c>
      <c r="D11" s="25">
        <f>+BANCOS!C35</f>
        <v>28747635662.68</v>
      </c>
      <c r="E11" s="46">
        <f>+BANCOS!D35</f>
        <v>10189471</v>
      </c>
      <c r="F11" s="25">
        <f>+BANCOS!I35</f>
        <v>11579687808.390001</v>
      </c>
      <c r="G11" s="46">
        <f>+BANCOS!F35</f>
        <v>10083955</v>
      </c>
      <c r="H11" s="29">
        <f>+G11/E11</f>
        <v>0.9896446047100973</v>
      </c>
    </row>
    <row r="12" spans="2:8" ht="15" x14ac:dyDescent="0.3">
      <c r="B12" s="18">
        <v>1</v>
      </c>
      <c r="C12" s="19" t="s">
        <v>732</v>
      </c>
      <c r="D12" s="26">
        <f>+'SOC FINANCIERAS'!C14</f>
        <v>3957816.97</v>
      </c>
      <c r="E12" s="47">
        <f>+'SOC FINANCIERAS'!D14</f>
        <v>15</v>
      </c>
      <c r="F12" s="26">
        <f>+'SOC FINANCIERAS'!I14</f>
        <v>4693757.91</v>
      </c>
      <c r="G12" s="47">
        <f>+'SOC FINANCIERAS'!F14</f>
        <v>2</v>
      </c>
      <c r="H12" s="30">
        <f>+G12/E12</f>
        <v>0.13333333333333333</v>
      </c>
    </row>
    <row r="13" spans="2:8" x14ac:dyDescent="0.3">
      <c r="B13" s="20">
        <f>+SUM(B11:B12)</f>
        <v>25</v>
      </c>
      <c r="C13" s="21" t="s">
        <v>0</v>
      </c>
      <c r="D13" s="27">
        <f>+SUM(D11:D12)</f>
        <v>28751593479.650002</v>
      </c>
      <c r="E13" s="48">
        <f>+SUM(E11:E12)</f>
        <v>10189486</v>
      </c>
      <c r="F13" s="48">
        <f>+SUM(F11:F12)</f>
        <v>11584381566.300001</v>
      </c>
      <c r="G13" s="48">
        <f>+SUM(G11:G12)</f>
        <v>10083957</v>
      </c>
      <c r="H13" s="51">
        <f>+G13/E13</f>
        <v>0.98964334412942911</v>
      </c>
    </row>
    <row r="14" spans="2:8" x14ac:dyDescent="0.3">
      <c r="B14" s="1"/>
      <c r="C14" s="108" t="s">
        <v>705</v>
      </c>
      <c r="D14" s="109"/>
      <c r="E14" s="52">
        <v>1327247788.28</v>
      </c>
      <c r="H14" s="2"/>
    </row>
    <row r="15" spans="2:8" x14ac:dyDescent="0.3">
      <c r="B15" s="14" t="s">
        <v>13</v>
      </c>
    </row>
    <row r="16" spans="2:8" x14ac:dyDescent="0.3">
      <c r="B16" s="56" t="s">
        <v>124</v>
      </c>
    </row>
    <row r="17" spans="2:2" x14ac:dyDescent="0.3">
      <c r="B17" s="1" t="s">
        <v>242</v>
      </c>
    </row>
    <row r="18" spans="2:2" x14ac:dyDescent="0.3">
      <c r="B18" s="1" t="s">
        <v>730</v>
      </c>
    </row>
    <row r="19" spans="2:2" x14ac:dyDescent="0.3">
      <c r="B19" s="1" t="s">
        <v>731</v>
      </c>
    </row>
    <row r="20" spans="2:2" s="44" customFormat="1" x14ac:dyDescent="0.3">
      <c r="B20" s="14"/>
    </row>
  </sheetData>
  <mergeCells count="13">
    <mergeCell ref="C14:D14"/>
    <mergeCell ref="B2:H2"/>
    <mergeCell ref="B3:H3"/>
    <mergeCell ref="B4:H4"/>
    <mergeCell ref="B5:H5"/>
    <mergeCell ref="H8:H10"/>
    <mergeCell ref="B6:C6"/>
    <mergeCell ref="G8:G10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showGridLines="0" workbookViewId="0">
      <pane xSplit="2" ySplit="10" topLeftCell="C11" activePane="bottomRight" state="frozen"/>
      <selection activeCell="B21" sqref="B21"/>
      <selection pane="topRight" activeCell="B21" sqref="B21"/>
      <selection pane="bottomLeft" activeCell="B21" sqref="B21"/>
      <selection pane="bottomRight" activeCell="C24" sqref="C24"/>
    </sheetView>
  </sheetViews>
  <sheetFormatPr baseColWidth="10" defaultRowHeight="14.4" x14ac:dyDescent="0.3"/>
  <cols>
    <col min="1" max="1" width="16.44140625" customWidth="1"/>
    <col min="2" max="2" width="19.88671875" customWidth="1"/>
    <col min="3" max="3" width="16.6640625" customWidth="1"/>
    <col min="4" max="4" width="12.109375" bestFit="1" customWidth="1"/>
    <col min="5" max="5" width="15.5546875" bestFit="1" customWidth="1"/>
    <col min="6" max="6" width="12.5546875" customWidth="1"/>
    <col min="7" max="7" width="15.5546875" bestFit="1" customWidth="1"/>
    <col min="8" max="8" width="11.5546875" bestFit="1" customWidth="1"/>
    <col min="9" max="9" width="15.88671875" customWidth="1"/>
    <col min="10" max="10" width="16" customWidth="1"/>
  </cols>
  <sheetData>
    <row r="2" spans="2:10" ht="15.6" customHeight="1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0" ht="14.4" customHeight="1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0" x14ac:dyDescent="0.3">
      <c r="B4" s="111" t="s">
        <v>726</v>
      </c>
      <c r="C4" s="111"/>
      <c r="D4" s="111"/>
      <c r="E4" s="111"/>
      <c r="F4" s="111"/>
      <c r="G4" s="111"/>
      <c r="H4" s="111"/>
      <c r="I4" s="111"/>
      <c r="J4" s="111"/>
    </row>
    <row r="5" spans="2:10" ht="14.4" customHeight="1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0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113" t="s">
        <v>1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0" ht="15" customHeight="1" x14ac:dyDescent="0.3">
      <c r="B9" s="114"/>
      <c r="C9" s="114"/>
      <c r="D9" s="114"/>
      <c r="E9" s="115" t="s">
        <v>2</v>
      </c>
      <c r="F9" s="115"/>
      <c r="G9" s="115" t="s">
        <v>3</v>
      </c>
      <c r="H9" s="115"/>
      <c r="I9" s="114" t="s">
        <v>52</v>
      </c>
      <c r="J9" s="114" t="s">
        <v>55</v>
      </c>
    </row>
    <row r="10" spans="2:10" ht="48.7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0" x14ac:dyDescent="0.3">
      <c r="B11" s="64" t="s">
        <v>10</v>
      </c>
      <c r="C11" s="84">
        <v>8271839786.8000002</v>
      </c>
      <c r="D11" s="84">
        <v>3527182</v>
      </c>
      <c r="E11" s="84">
        <v>3048768298.54</v>
      </c>
      <c r="F11" s="84">
        <v>3493182</v>
      </c>
      <c r="G11" s="84">
        <v>1088000000</v>
      </c>
      <c r="H11" s="84">
        <v>34000</v>
      </c>
      <c r="I11" s="84">
        <v>4136768298.54</v>
      </c>
      <c r="J11" s="42">
        <v>0.99036057680040324</v>
      </c>
    </row>
    <row r="12" spans="2:10" x14ac:dyDescent="0.3">
      <c r="B12" s="7" t="s">
        <v>243</v>
      </c>
      <c r="C12" s="85">
        <v>3269210704.0700002</v>
      </c>
      <c r="D12" s="85">
        <v>608168</v>
      </c>
      <c r="E12" s="85">
        <v>914135971.99000001</v>
      </c>
      <c r="F12" s="85">
        <v>593398</v>
      </c>
      <c r="G12" s="85">
        <v>472640000</v>
      </c>
      <c r="H12" s="85">
        <v>14770</v>
      </c>
      <c r="I12" s="85">
        <v>1386775971.99</v>
      </c>
      <c r="J12" s="86">
        <v>0.97571394746188556</v>
      </c>
    </row>
    <row r="13" spans="2:10" x14ac:dyDescent="0.3">
      <c r="B13" s="7" t="s">
        <v>245</v>
      </c>
      <c r="C13" s="85">
        <v>2873984020.5799999</v>
      </c>
      <c r="D13" s="85">
        <v>1586282</v>
      </c>
      <c r="E13" s="85">
        <v>893162345.26999998</v>
      </c>
      <c r="F13" s="85">
        <v>1576408</v>
      </c>
      <c r="G13" s="85">
        <v>315968000</v>
      </c>
      <c r="H13" s="85">
        <v>9874</v>
      </c>
      <c r="I13" s="85">
        <v>1209130345.27</v>
      </c>
      <c r="J13" s="86">
        <v>0.99377538167866752</v>
      </c>
    </row>
    <row r="14" spans="2:10" s="44" customFormat="1" x14ac:dyDescent="0.3">
      <c r="B14" s="7" t="s">
        <v>244</v>
      </c>
      <c r="C14" s="85">
        <v>3796785959.9099998</v>
      </c>
      <c r="D14" s="85">
        <v>1330898</v>
      </c>
      <c r="E14" s="85">
        <v>871979122.25</v>
      </c>
      <c r="F14" s="85">
        <v>1320628</v>
      </c>
      <c r="G14" s="85">
        <v>328640000</v>
      </c>
      <c r="H14" s="85">
        <v>10270</v>
      </c>
      <c r="I14" s="85">
        <v>1200619122.25</v>
      </c>
      <c r="J14" s="86">
        <v>0.99228340564040218</v>
      </c>
    </row>
    <row r="15" spans="2:10" s="44" customFormat="1" x14ac:dyDescent="0.3">
      <c r="B15" s="7" t="s">
        <v>246</v>
      </c>
      <c r="C15" s="85">
        <v>2466223614.3499999</v>
      </c>
      <c r="D15" s="85">
        <v>484512</v>
      </c>
      <c r="E15" s="85">
        <v>525419349.12</v>
      </c>
      <c r="F15" s="85">
        <v>476866</v>
      </c>
      <c r="G15" s="85">
        <v>244672000</v>
      </c>
      <c r="H15" s="85">
        <v>7646</v>
      </c>
      <c r="I15" s="85">
        <v>770091349.12</v>
      </c>
      <c r="J15" s="86">
        <v>0.9842191731061356</v>
      </c>
    </row>
    <row r="16" spans="2:10" x14ac:dyDescent="0.3">
      <c r="B16" s="7" t="s">
        <v>247</v>
      </c>
      <c r="C16" s="85">
        <v>2720801624.7199998</v>
      </c>
      <c r="D16" s="85">
        <v>462566</v>
      </c>
      <c r="E16" s="85">
        <v>433085524.31999999</v>
      </c>
      <c r="F16" s="85">
        <v>455148</v>
      </c>
      <c r="G16" s="85">
        <v>237376000</v>
      </c>
      <c r="H16" s="85">
        <v>7418</v>
      </c>
      <c r="I16" s="85">
        <v>670461524.31999993</v>
      </c>
      <c r="J16" s="86">
        <v>0.98396336955158836</v>
      </c>
    </row>
    <row r="17" spans="2:10" x14ac:dyDescent="0.3">
      <c r="B17" s="7" t="s">
        <v>346</v>
      </c>
      <c r="C17" s="85">
        <v>1383157213.0699999</v>
      </c>
      <c r="D17" s="85">
        <v>500910</v>
      </c>
      <c r="E17" s="85">
        <v>418067043.23000002</v>
      </c>
      <c r="F17" s="85">
        <v>494760</v>
      </c>
      <c r="G17" s="85">
        <v>196800000</v>
      </c>
      <c r="H17" s="85">
        <v>6150</v>
      </c>
      <c r="I17" s="85">
        <v>614867043.23000002</v>
      </c>
      <c r="J17" s="86">
        <v>0.98772234533149672</v>
      </c>
    </row>
    <row r="18" spans="2:10" x14ac:dyDescent="0.3">
      <c r="B18" s="7" t="s">
        <v>248</v>
      </c>
      <c r="C18" s="85">
        <v>576153334.72000003</v>
      </c>
      <c r="D18" s="85">
        <v>213394</v>
      </c>
      <c r="E18" s="85">
        <v>212758240.09999999</v>
      </c>
      <c r="F18" s="85">
        <v>210406</v>
      </c>
      <c r="G18" s="85">
        <v>95616000</v>
      </c>
      <c r="H18" s="85">
        <v>2988</v>
      </c>
      <c r="I18" s="85">
        <v>308374240.10000002</v>
      </c>
      <c r="J18" s="86">
        <v>0.9859977318949924</v>
      </c>
    </row>
    <row r="19" spans="2:10" x14ac:dyDescent="0.3">
      <c r="B19" s="7" t="s">
        <v>11</v>
      </c>
      <c r="C19" s="85">
        <v>617868534.87</v>
      </c>
      <c r="D19" s="85">
        <v>293302</v>
      </c>
      <c r="E19" s="85">
        <v>218886866.52000001</v>
      </c>
      <c r="F19" s="85">
        <v>291192</v>
      </c>
      <c r="G19" s="85">
        <v>67520000</v>
      </c>
      <c r="H19" s="85">
        <v>2110</v>
      </c>
      <c r="I19" s="85">
        <v>286406866.51999998</v>
      </c>
      <c r="J19" s="86">
        <v>0.99280604973713105</v>
      </c>
    </row>
    <row r="20" spans="2:10" x14ac:dyDescent="0.3">
      <c r="B20" s="7" t="s">
        <v>724</v>
      </c>
      <c r="C20" s="85">
        <v>820983288.35000002</v>
      </c>
      <c r="D20" s="85">
        <v>99270</v>
      </c>
      <c r="E20" s="85">
        <v>92645066.090000004</v>
      </c>
      <c r="F20" s="85">
        <v>95597</v>
      </c>
      <c r="G20" s="85">
        <v>117536000</v>
      </c>
      <c r="H20" s="85">
        <v>3673</v>
      </c>
      <c r="I20" s="85">
        <v>210181066.09</v>
      </c>
      <c r="J20" s="40">
        <v>0.96299989926463181</v>
      </c>
    </row>
    <row r="21" spans="2:10" x14ac:dyDescent="0.3">
      <c r="B21" s="19" t="s">
        <v>249</v>
      </c>
      <c r="C21" s="54">
        <v>359846205.30000001</v>
      </c>
      <c r="D21" s="54">
        <v>145963</v>
      </c>
      <c r="E21" s="54">
        <v>143629120.97</v>
      </c>
      <c r="F21" s="54">
        <v>144224</v>
      </c>
      <c r="G21" s="54">
        <v>55648000</v>
      </c>
      <c r="H21" s="54">
        <v>1739</v>
      </c>
      <c r="I21" s="54">
        <v>199277120.97</v>
      </c>
      <c r="J21" s="86">
        <v>0.98808602180004523</v>
      </c>
    </row>
    <row r="22" spans="2:10" x14ac:dyDescent="0.3">
      <c r="B22" s="7" t="s">
        <v>250</v>
      </c>
      <c r="C22" s="85">
        <v>402880769.11000001</v>
      </c>
      <c r="D22" s="85">
        <v>119285</v>
      </c>
      <c r="E22" s="85">
        <v>109623459.09</v>
      </c>
      <c r="F22" s="85">
        <v>117206</v>
      </c>
      <c r="G22" s="85">
        <v>66528000</v>
      </c>
      <c r="H22" s="85">
        <v>2079</v>
      </c>
      <c r="I22" s="85">
        <v>176151459.09</v>
      </c>
      <c r="J22" s="86">
        <v>0.98257115312067733</v>
      </c>
    </row>
    <row r="23" spans="2:10" x14ac:dyDescent="0.3">
      <c r="B23" s="7" t="s">
        <v>251</v>
      </c>
      <c r="C23" s="85">
        <v>145409388.59</v>
      </c>
      <c r="D23" s="85">
        <v>442172</v>
      </c>
      <c r="E23" s="85">
        <v>135472482.86000001</v>
      </c>
      <c r="F23" s="85">
        <v>442170</v>
      </c>
      <c r="G23" s="85">
        <v>64000</v>
      </c>
      <c r="H23" s="85">
        <v>2</v>
      </c>
      <c r="I23" s="85">
        <v>135536482.86000001</v>
      </c>
      <c r="J23" s="86">
        <v>0.99999547687325296</v>
      </c>
    </row>
    <row r="24" spans="2:10" s="44" customFormat="1" x14ac:dyDescent="0.3">
      <c r="B24" s="7" t="s">
        <v>252</v>
      </c>
      <c r="C24" s="85">
        <v>177819092.46000001</v>
      </c>
      <c r="D24" s="85">
        <v>89079</v>
      </c>
      <c r="E24" s="85">
        <v>49703302.759999998</v>
      </c>
      <c r="F24" s="85">
        <v>88532</v>
      </c>
      <c r="G24" s="85">
        <v>17504000</v>
      </c>
      <c r="H24" s="85">
        <v>547</v>
      </c>
      <c r="I24" s="85">
        <v>67207302.75999999</v>
      </c>
      <c r="J24" s="86">
        <v>0.99385938324408674</v>
      </c>
    </row>
    <row r="25" spans="2:10" x14ac:dyDescent="0.3">
      <c r="B25" s="7" t="s">
        <v>338</v>
      </c>
      <c r="C25" s="85">
        <v>126347199.20999999</v>
      </c>
      <c r="D25" s="85">
        <v>100900</v>
      </c>
      <c r="E25" s="85">
        <v>47419263.770000003</v>
      </c>
      <c r="F25" s="85">
        <v>100475</v>
      </c>
      <c r="G25" s="85">
        <v>13600000</v>
      </c>
      <c r="H25" s="85">
        <v>425</v>
      </c>
      <c r="I25" s="85">
        <v>61019263.770000003</v>
      </c>
      <c r="J25" s="86">
        <v>0.99578790882061452</v>
      </c>
    </row>
    <row r="26" spans="2:10" x14ac:dyDescent="0.3">
      <c r="B26" s="7" t="s">
        <v>253</v>
      </c>
      <c r="C26" s="85">
        <v>129905712.8</v>
      </c>
      <c r="D26" s="85">
        <v>3967</v>
      </c>
      <c r="E26" s="85">
        <v>15784668.92</v>
      </c>
      <c r="F26" s="85">
        <v>3436</v>
      </c>
      <c r="G26" s="85">
        <v>16992000</v>
      </c>
      <c r="H26" s="85">
        <v>531</v>
      </c>
      <c r="I26" s="85">
        <v>32776668.920000002</v>
      </c>
      <c r="J26" s="86">
        <v>0.86614570204184527</v>
      </c>
    </row>
    <row r="27" spans="2:10" x14ac:dyDescent="0.3">
      <c r="B27" s="7" t="s">
        <v>254</v>
      </c>
      <c r="C27" s="85">
        <v>46004432.039999999</v>
      </c>
      <c r="D27" s="85">
        <v>33565</v>
      </c>
      <c r="E27" s="85">
        <v>21111356.100000001</v>
      </c>
      <c r="F27" s="85">
        <v>33344</v>
      </c>
      <c r="G27" s="85">
        <v>7072000</v>
      </c>
      <c r="H27" s="85">
        <v>221</v>
      </c>
      <c r="I27" s="85">
        <v>28183356.100000001</v>
      </c>
      <c r="J27" s="86">
        <v>0.99341576046476987</v>
      </c>
    </row>
    <row r="28" spans="2:10" x14ac:dyDescent="0.3">
      <c r="B28" s="7" t="s">
        <v>347</v>
      </c>
      <c r="C28" s="85">
        <v>41276286.700000003</v>
      </c>
      <c r="D28" s="85">
        <v>11869</v>
      </c>
      <c r="E28" s="85">
        <v>11126378.52</v>
      </c>
      <c r="F28" s="85">
        <v>11621</v>
      </c>
      <c r="G28" s="85">
        <v>7936000</v>
      </c>
      <c r="H28" s="85">
        <v>248</v>
      </c>
      <c r="I28" s="85">
        <v>19062378.52</v>
      </c>
      <c r="J28" s="86">
        <v>0.97910523211728029</v>
      </c>
    </row>
    <row r="29" spans="2:10" x14ac:dyDescent="0.3">
      <c r="B29" s="7" t="s">
        <v>259</v>
      </c>
      <c r="C29" s="85">
        <v>28394295.649999999</v>
      </c>
      <c r="D29" s="85">
        <v>68158</v>
      </c>
      <c r="E29" s="85">
        <v>11591383.949999999</v>
      </c>
      <c r="F29" s="85">
        <v>68014</v>
      </c>
      <c r="G29" s="85">
        <v>4608000</v>
      </c>
      <c r="H29" s="85">
        <v>144</v>
      </c>
      <c r="I29" s="85">
        <v>16199383.949999999</v>
      </c>
      <c r="J29" s="40">
        <v>0.99788726195017463</v>
      </c>
    </row>
    <row r="30" spans="2:10" x14ac:dyDescent="0.3">
      <c r="B30" s="7" t="s">
        <v>255</v>
      </c>
      <c r="C30" s="85">
        <v>24575806.02</v>
      </c>
      <c r="D30" s="85">
        <v>12683</v>
      </c>
      <c r="E30" s="85">
        <v>8786084.6300000008</v>
      </c>
      <c r="F30" s="85">
        <v>12520</v>
      </c>
      <c r="G30" s="85">
        <v>5216000</v>
      </c>
      <c r="H30" s="85">
        <v>163</v>
      </c>
      <c r="I30" s="85">
        <v>14002084.630000001</v>
      </c>
      <c r="J30" s="86">
        <v>0.98714815106835918</v>
      </c>
    </row>
    <row r="31" spans="2:10" x14ac:dyDescent="0.3">
      <c r="B31" s="19" t="s">
        <v>256</v>
      </c>
      <c r="C31" s="54">
        <v>430339286.06999999</v>
      </c>
      <c r="D31" s="54">
        <v>455</v>
      </c>
      <c r="E31" s="54">
        <v>1086277.56</v>
      </c>
      <c r="F31" s="54">
        <v>104</v>
      </c>
      <c r="G31" s="54">
        <v>11232000</v>
      </c>
      <c r="H31" s="54">
        <v>351</v>
      </c>
      <c r="I31" s="54">
        <v>12318277.560000001</v>
      </c>
      <c r="J31" s="86">
        <v>0.22857142857142856</v>
      </c>
    </row>
    <row r="32" spans="2:10" x14ac:dyDescent="0.3">
      <c r="B32" s="7" t="s">
        <v>257</v>
      </c>
      <c r="C32" s="85">
        <v>15873895.470000001</v>
      </c>
      <c r="D32" s="85">
        <v>18156</v>
      </c>
      <c r="E32" s="85">
        <v>9405404.6300000008</v>
      </c>
      <c r="F32" s="85">
        <v>18082</v>
      </c>
      <c r="G32" s="85">
        <v>2368000</v>
      </c>
      <c r="H32" s="85">
        <v>74</v>
      </c>
      <c r="I32" s="85">
        <v>11773404.630000001</v>
      </c>
      <c r="J32" s="86">
        <v>0.9959242123815818</v>
      </c>
    </row>
    <row r="33" spans="2:10" x14ac:dyDescent="0.3">
      <c r="B33" s="7" t="s">
        <v>258</v>
      </c>
      <c r="C33" s="85">
        <v>17435289.109999999</v>
      </c>
      <c r="D33" s="85">
        <v>36622</v>
      </c>
      <c r="E33" s="85">
        <v>9008642.0899999999</v>
      </c>
      <c r="F33" s="85">
        <v>36547</v>
      </c>
      <c r="G33" s="85">
        <v>2400000</v>
      </c>
      <c r="H33" s="85">
        <v>75</v>
      </c>
      <c r="I33" s="85">
        <v>11408642.09</v>
      </c>
      <c r="J33" s="86">
        <v>0.99795205067991921</v>
      </c>
    </row>
    <row r="34" spans="2:10" x14ac:dyDescent="0.3">
      <c r="B34" s="7" t="s">
        <v>260</v>
      </c>
      <c r="C34" s="85">
        <v>4519922.71</v>
      </c>
      <c r="D34" s="85">
        <v>113</v>
      </c>
      <c r="E34" s="85">
        <v>520155.11</v>
      </c>
      <c r="F34" s="85">
        <v>95</v>
      </c>
      <c r="G34" s="85">
        <v>576000</v>
      </c>
      <c r="H34" s="85">
        <v>18</v>
      </c>
      <c r="I34" s="85">
        <v>1096155.1099999999</v>
      </c>
      <c r="J34" s="86">
        <v>0.84070796460176989</v>
      </c>
    </row>
    <row r="35" spans="2:10" x14ac:dyDescent="0.3">
      <c r="B35" s="12" t="s">
        <v>0</v>
      </c>
      <c r="C35" s="10">
        <v>28747635662.68</v>
      </c>
      <c r="D35" s="10">
        <v>10189471</v>
      </c>
      <c r="E35" s="10">
        <v>8203175808.3900023</v>
      </c>
      <c r="F35" s="10">
        <v>10083955</v>
      </c>
      <c r="G35" s="10">
        <v>3376512000</v>
      </c>
      <c r="H35" s="10">
        <v>105516</v>
      </c>
      <c r="I35" s="10">
        <v>11579687808.390001</v>
      </c>
      <c r="J35" s="24">
        <v>0.9896446047100973</v>
      </c>
    </row>
    <row r="36" spans="2:10" x14ac:dyDescent="0.3">
      <c r="B36" s="14" t="s">
        <v>410</v>
      </c>
      <c r="C36" s="4"/>
      <c r="D36" s="5"/>
      <c r="E36" s="4"/>
      <c r="F36" s="5"/>
      <c r="G36" s="4"/>
      <c r="H36" s="5"/>
      <c r="I36" s="4"/>
      <c r="J36" s="41"/>
    </row>
    <row r="37" spans="2:10" x14ac:dyDescent="0.3">
      <c r="B37" s="1"/>
      <c r="I37" s="55"/>
    </row>
    <row r="38" spans="2:10" x14ac:dyDescent="0.3">
      <c r="B38" s="14"/>
    </row>
    <row r="39" spans="2:10" x14ac:dyDescent="0.3">
      <c r="B39" s="14"/>
      <c r="C39" s="55"/>
      <c r="D39" s="55"/>
      <c r="E39" s="55"/>
      <c r="F39" s="55"/>
      <c r="G39" s="55"/>
      <c r="H39" s="55"/>
      <c r="I39" s="55"/>
    </row>
    <row r="40" spans="2:10" s="44" customFormat="1" x14ac:dyDescent="0.3">
      <c r="B40" s="14"/>
      <c r="C40" s="55"/>
      <c r="D40" s="55"/>
      <c r="E40" s="55"/>
      <c r="F40" s="55"/>
      <c r="G40" s="55"/>
      <c r="H40" s="55"/>
      <c r="I40" s="55"/>
    </row>
    <row r="42" spans="2:10" x14ac:dyDescent="0.3">
      <c r="C42" s="55"/>
      <c r="D42" s="55"/>
      <c r="E42" s="55"/>
      <c r="F42" s="55"/>
      <c r="G42" s="55"/>
      <c r="H42" s="55"/>
      <c r="I42" s="55"/>
    </row>
    <row r="43" spans="2:10" x14ac:dyDescent="0.3">
      <c r="C43" s="58"/>
      <c r="D43" s="58"/>
      <c r="E43" s="58"/>
      <c r="F43" s="58"/>
      <c r="G43" s="58"/>
      <c r="H43" s="58"/>
      <c r="I43" s="58"/>
    </row>
  </sheetData>
  <sortState ref="B11:I33">
    <sortCondition descending="1" ref="I11:I33"/>
  </sortState>
  <mergeCells count="13">
    <mergeCell ref="E8:J8"/>
    <mergeCell ref="J9:J10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B20" sqref="B20"/>
    </sheetView>
  </sheetViews>
  <sheetFormatPr baseColWidth="10" defaultRowHeight="14.4" x14ac:dyDescent="0.3"/>
  <cols>
    <col min="1" max="1" width="18.33203125" customWidth="1"/>
    <col min="2" max="2" width="17.109375" customWidth="1"/>
    <col min="3" max="3" width="16.6640625" customWidth="1"/>
    <col min="5" max="5" width="14.33203125" customWidth="1"/>
    <col min="6" max="6" width="12.5546875" customWidth="1"/>
    <col min="7" max="7" width="13.33203125" bestFit="1" customWidth="1"/>
    <col min="9" max="9" width="14.6640625" customWidth="1"/>
    <col min="10" max="10" width="16.33203125" customWidth="1"/>
  </cols>
  <sheetData>
    <row r="2" spans="2:13" ht="15" customHeight="1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3" ht="15" customHeight="1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3" ht="15" customHeight="1" x14ac:dyDescent="0.3">
      <c r="B4" s="111" t="s">
        <v>726</v>
      </c>
      <c r="C4" s="111"/>
      <c r="D4" s="111"/>
      <c r="E4" s="111"/>
      <c r="F4" s="111"/>
      <c r="G4" s="111"/>
      <c r="H4" s="111"/>
      <c r="I4" s="111"/>
      <c r="J4" s="111"/>
    </row>
    <row r="5" spans="2:13" ht="15" customHeight="1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3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3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3" ht="14.4" customHeight="1" x14ac:dyDescent="0.3">
      <c r="B8" s="113" t="s">
        <v>7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3" ht="24" customHeight="1" x14ac:dyDescent="0.3">
      <c r="B9" s="114"/>
      <c r="C9" s="114"/>
      <c r="D9" s="114"/>
      <c r="E9" s="115" t="s">
        <v>2</v>
      </c>
      <c r="F9" s="115"/>
      <c r="G9" s="115" t="s">
        <v>3</v>
      </c>
      <c r="H9" s="115"/>
      <c r="I9" s="114" t="s">
        <v>52</v>
      </c>
      <c r="J9" s="114" t="s">
        <v>55</v>
      </c>
    </row>
    <row r="10" spans="2:13" ht="43.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3" x14ac:dyDescent="0.3">
      <c r="B11" s="7" t="s">
        <v>261</v>
      </c>
      <c r="C11" s="8">
        <v>3957816.97</v>
      </c>
      <c r="D11" s="8">
        <v>15</v>
      </c>
      <c r="E11" s="8">
        <v>60237.27</v>
      </c>
      <c r="F11" s="8">
        <v>2</v>
      </c>
      <c r="G11" s="8">
        <v>416000</v>
      </c>
      <c r="H11" s="9">
        <v>13</v>
      </c>
      <c r="I11" s="8">
        <v>4693757.91</v>
      </c>
      <c r="J11" s="40">
        <v>0.13333333333333333</v>
      </c>
      <c r="L11" s="3"/>
      <c r="M11" s="3"/>
    </row>
    <row r="12" spans="2:13" x14ac:dyDescent="0.3">
      <c r="B12" s="7" t="s">
        <v>262</v>
      </c>
      <c r="C12" s="8"/>
      <c r="D12" s="9"/>
      <c r="E12" s="8"/>
      <c r="F12" s="9"/>
      <c r="G12" s="8"/>
      <c r="H12" s="9"/>
      <c r="I12" s="8"/>
      <c r="J12" s="40"/>
      <c r="L12" s="3"/>
      <c r="M12" s="3"/>
    </row>
    <row r="13" spans="2:13" s="44" customFormat="1" x14ac:dyDescent="0.3">
      <c r="B13" s="7" t="s">
        <v>412</v>
      </c>
      <c r="C13" s="8"/>
      <c r="D13" s="9"/>
      <c r="E13" s="8"/>
      <c r="F13" s="9"/>
      <c r="G13" s="8"/>
      <c r="H13" s="9"/>
      <c r="I13" s="8"/>
      <c r="J13" s="40"/>
      <c r="L13" s="3"/>
      <c r="M13" s="3"/>
    </row>
    <row r="14" spans="2:13" x14ac:dyDescent="0.3">
      <c r="B14" s="13" t="s">
        <v>0</v>
      </c>
      <c r="C14" s="10">
        <v>3957816.97</v>
      </c>
      <c r="D14" s="10">
        <v>15</v>
      </c>
      <c r="E14" s="10">
        <v>60237.27</v>
      </c>
      <c r="F14" s="10">
        <v>2</v>
      </c>
      <c r="G14" s="10">
        <v>416000</v>
      </c>
      <c r="H14" s="10">
        <v>13</v>
      </c>
      <c r="I14" s="10">
        <v>4693757.91</v>
      </c>
      <c r="J14" s="57">
        <v>0.13333333333333333</v>
      </c>
    </row>
    <row r="15" spans="2:13" x14ac:dyDescent="0.3">
      <c r="B15" s="14" t="s">
        <v>13</v>
      </c>
      <c r="K15" s="39"/>
    </row>
    <row r="16" spans="2:13" x14ac:dyDescent="0.3">
      <c r="B16" s="1" t="s">
        <v>727</v>
      </c>
    </row>
    <row r="17" spans="2:2" s="44" customFormat="1" x14ac:dyDescent="0.3">
      <c r="B17" s="1" t="s">
        <v>728</v>
      </c>
    </row>
    <row r="18" spans="2:2" x14ac:dyDescent="0.3">
      <c r="B18" s="1" t="s">
        <v>729</v>
      </c>
    </row>
  </sheetData>
  <mergeCells count="13">
    <mergeCell ref="J9:J10"/>
    <mergeCell ref="E8:J8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workbookViewId="0">
      <selection activeCell="B20" sqref="B20"/>
    </sheetView>
  </sheetViews>
  <sheetFormatPr baseColWidth="10" defaultRowHeight="14.4" x14ac:dyDescent="0.3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style="44" customWidth="1"/>
    <col min="6" max="6" width="16.109375" customWidth="1"/>
    <col min="7" max="7" width="16.44140625" customWidth="1"/>
    <col min="8" max="8" width="16.33203125" customWidth="1"/>
  </cols>
  <sheetData>
    <row r="2" spans="2:10" ht="15.75" customHeight="1" x14ac:dyDescent="0.3">
      <c r="B2" s="110" t="s">
        <v>12</v>
      </c>
      <c r="C2" s="110"/>
      <c r="D2" s="110"/>
      <c r="E2" s="110"/>
      <c r="F2" s="110"/>
      <c r="G2" s="110"/>
      <c r="H2" s="110"/>
    </row>
    <row r="3" spans="2:10" x14ac:dyDescent="0.3">
      <c r="B3" s="111" t="s">
        <v>8</v>
      </c>
      <c r="C3" s="111"/>
      <c r="D3" s="111"/>
      <c r="E3" s="111"/>
      <c r="F3" s="111"/>
      <c r="G3" s="111"/>
      <c r="H3" s="111"/>
    </row>
    <row r="4" spans="2:10" ht="15" customHeight="1" x14ac:dyDescent="0.3">
      <c r="B4" s="111" t="s">
        <v>411</v>
      </c>
      <c r="C4" s="111"/>
      <c r="D4" s="111"/>
      <c r="E4" s="111"/>
      <c r="F4" s="111"/>
      <c r="G4" s="111"/>
      <c r="H4" s="111"/>
    </row>
    <row r="5" spans="2:10" x14ac:dyDescent="0.3">
      <c r="B5" s="112" t="s">
        <v>47</v>
      </c>
      <c r="C5" s="112"/>
      <c r="D5" s="112"/>
      <c r="E5" s="112"/>
      <c r="F5" s="112"/>
      <c r="G5" s="112"/>
      <c r="H5" s="112"/>
    </row>
    <row r="6" spans="2:10" x14ac:dyDescent="0.3">
      <c r="B6" s="116" t="s">
        <v>18</v>
      </c>
      <c r="C6" s="116"/>
      <c r="D6" s="22"/>
      <c r="E6" s="45"/>
      <c r="F6" s="22"/>
      <c r="G6" s="22"/>
    </row>
    <row r="7" spans="2:10" x14ac:dyDescent="0.3">
      <c r="B7" s="22"/>
      <c r="C7" s="22"/>
      <c r="D7" s="22"/>
      <c r="E7" s="45"/>
      <c r="F7" s="22"/>
      <c r="G7" s="22"/>
    </row>
    <row r="8" spans="2:10" ht="15" customHeight="1" x14ac:dyDescent="0.3">
      <c r="B8" s="113" t="s">
        <v>420</v>
      </c>
      <c r="C8" s="113" t="s">
        <v>19</v>
      </c>
      <c r="D8" s="113" t="s">
        <v>51</v>
      </c>
      <c r="E8" s="113" t="s">
        <v>64</v>
      </c>
      <c r="F8" s="113" t="s">
        <v>422</v>
      </c>
      <c r="G8" s="113" t="s">
        <v>65</v>
      </c>
      <c r="H8" s="113" t="s">
        <v>50</v>
      </c>
    </row>
    <row r="9" spans="2:10" x14ac:dyDescent="0.3">
      <c r="B9" s="114"/>
      <c r="C9" s="114"/>
      <c r="D9" s="114"/>
      <c r="E9" s="114"/>
      <c r="F9" s="114"/>
      <c r="G9" s="114"/>
      <c r="H9" s="114"/>
    </row>
    <row r="10" spans="2:10" ht="15" customHeight="1" x14ac:dyDescent="0.3">
      <c r="B10" s="115"/>
      <c r="C10" s="115"/>
      <c r="D10" s="115"/>
      <c r="E10" s="115"/>
      <c r="F10" s="115"/>
      <c r="G10" s="115"/>
      <c r="H10" s="115"/>
    </row>
    <row r="11" spans="2:10" x14ac:dyDescent="0.3">
      <c r="B11" s="16">
        <v>29</v>
      </c>
      <c r="C11" s="16">
        <v>1</v>
      </c>
      <c r="D11" s="25">
        <v>6531296970.5105076</v>
      </c>
      <c r="E11" s="46">
        <v>3984105</v>
      </c>
      <c r="F11" s="25">
        <v>4370080706.1796694</v>
      </c>
      <c r="G11" s="53">
        <v>3948199</v>
      </c>
      <c r="H11" s="49">
        <v>0.99098768732249776</v>
      </c>
      <c r="J11" s="90"/>
    </row>
    <row r="12" spans="2:10" x14ac:dyDescent="0.3">
      <c r="B12" s="18">
        <v>38</v>
      </c>
      <c r="C12" s="18">
        <v>2</v>
      </c>
      <c r="D12" s="26">
        <v>1270118312.1699703</v>
      </c>
      <c r="E12" s="47">
        <v>1484975</v>
      </c>
      <c r="F12" s="26">
        <v>711681940.38999546</v>
      </c>
      <c r="G12" s="54">
        <v>1462577</v>
      </c>
      <c r="H12" s="50">
        <v>0.98491691779322887</v>
      </c>
      <c r="J12" s="90"/>
    </row>
    <row r="13" spans="2:10" x14ac:dyDescent="0.3">
      <c r="B13" s="18">
        <v>83</v>
      </c>
      <c r="C13" s="18">
        <v>3</v>
      </c>
      <c r="D13" s="47">
        <v>667848508.79999363</v>
      </c>
      <c r="E13" s="47">
        <v>918616</v>
      </c>
      <c r="F13" s="47">
        <v>306202386.58999896</v>
      </c>
      <c r="G13" s="54">
        <v>892321</v>
      </c>
      <c r="H13" s="50">
        <v>0.97137541693155793</v>
      </c>
      <c r="J13" s="90"/>
    </row>
    <row r="14" spans="2:10" x14ac:dyDescent="0.3">
      <c r="B14" s="18">
        <v>174</v>
      </c>
      <c r="C14" s="18">
        <v>4</v>
      </c>
      <c r="D14" s="26">
        <v>284948691.42999816</v>
      </c>
      <c r="E14" s="47">
        <v>437717</v>
      </c>
      <c r="F14" s="26">
        <v>80767103.27802822</v>
      </c>
      <c r="G14" s="54">
        <v>412968</v>
      </c>
      <c r="H14" s="50">
        <v>0.9434589015276994</v>
      </c>
      <c r="J14" s="90"/>
    </row>
    <row r="15" spans="2:10" x14ac:dyDescent="0.3">
      <c r="B15" s="18">
        <v>292</v>
      </c>
      <c r="C15" s="18">
        <v>5</v>
      </c>
      <c r="D15" s="26">
        <v>66719496.910000026</v>
      </c>
      <c r="E15" s="47">
        <v>109617</v>
      </c>
      <c r="F15" s="26">
        <v>27495683.874419022</v>
      </c>
      <c r="G15" s="54">
        <v>104031</v>
      </c>
      <c r="H15" s="50">
        <v>0.94904075097840668</v>
      </c>
      <c r="J15" s="90"/>
    </row>
    <row r="16" spans="2:10" x14ac:dyDescent="0.3">
      <c r="B16" s="20">
        <v>616</v>
      </c>
      <c r="C16" s="21" t="s">
        <v>0</v>
      </c>
      <c r="D16" s="27">
        <v>8820931979.8204689</v>
      </c>
      <c r="E16" s="48">
        <v>6935030</v>
      </c>
      <c r="F16" s="48">
        <v>5496227820.3121119</v>
      </c>
      <c r="G16" s="48">
        <v>6820096</v>
      </c>
      <c r="H16" s="51">
        <v>0.98342703636465889</v>
      </c>
    </row>
    <row r="17" spans="2:8" x14ac:dyDescent="0.3">
      <c r="B17" s="1"/>
      <c r="C17" s="108" t="s">
        <v>706</v>
      </c>
      <c r="D17" s="109"/>
      <c r="E17" s="28">
        <v>275325532.28999996</v>
      </c>
      <c r="G17" s="2"/>
    </row>
    <row r="18" spans="2:8" s="80" customFormat="1" x14ac:dyDescent="0.3">
      <c r="B18" s="77"/>
      <c r="C18" s="78"/>
      <c r="D18" s="78"/>
      <c r="E18" s="79"/>
      <c r="F18" s="91"/>
      <c r="G18" s="81"/>
    </row>
    <row r="19" spans="2:8" x14ac:dyDescent="0.3">
      <c r="B19" s="14" t="s">
        <v>40</v>
      </c>
    </row>
    <row r="20" spans="2:8" x14ac:dyDescent="0.3">
      <c r="B20" s="1" t="s">
        <v>423</v>
      </c>
      <c r="C20" s="44"/>
      <c r="D20" s="44"/>
      <c r="F20" s="44"/>
      <c r="G20" s="44"/>
      <c r="H20" s="44"/>
    </row>
    <row r="21" spans="2:8" ht="53.25" customHeight="1" x14ac:dyDescent="0.3">
      <c r="B21" s="121" t="s">
        <v>421</v>
      </c>
      <c r="C21" s="121"/>
      <c r="D21" s="121"/>
      <c r="E21" s="121"/>
      <c r="F21" s="121"/>
      <c r="G21" s="121"/>
      <c r="H21" s="121"/>
    </row>
    <row r="22" spans="2:8" x14ac:dyDescent="0.3">
      <c r="B22" s="120" t="s">
        <v>733</v>
      </c>
      <c r="C22" s="120"/>
      <c r="D22" s="120"/>
      <c r="E22" s="120"/>
      <c r="F22" s="120"/>
      <c r="G22" s="120"/>
      <c r="H22" s="120"/>
    </row>
    <row r="23" spans="2:8" x14ac:dyDescent="0.3">
      <c r="D23" s="55"/>
      <c r="E23" s="55"/>
    </row>
  </sheetData>
  <mergeCells count="15">
    <mergeCell ref="G8:G10"/>
    <mergeCell ref="B22:H22"/>
    <mergeCell ref="B21:H21"/>
    <mergeCell ref="B2:H2"/>
    <mergeCell ref="B3:H3"/>
    <mergeCell ref="B4:H4"/>
    <mergeCell ref="B5:H5"/>
    <mergeCell ref="H8:H10"/>
    <mergeCell ref="C17:D17"/>
    <mergeCell ref="B6:C6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showGridLines="0" zoomScale="90" zoomScaleNormal="90" workbookViewId="0">
      <pane xSplit="2" ySplit="10" topLeftCell="C11" activePane="bottomRight" state="frozen"/>
      <selection activeCell="B20" sqref="B20"/>
      <selection pane="topRight" activeCell="B20" sqref="B20"/>
      <selection pane="bottomLeft" activeCell="B20" sqref="B20"/>
      <selection pane="bottomRight" activeCell="B12" sqref="B12"/>
    </sheetView>
  </sheetViews>
  <sheetFormatPr baseColWidth="10" defaultRowHeight="14.4" x14ac:dyDescent="0.3"/>
  <cols>
    <col min="1" max="1" width="16.44140625" customWidth="1"/>
    <col min="2" max="2" width="33.5546875" customWidth="1"/>
    <col min="3" max="3" width="16.6640625" customWidth="1"/>
    <col min="4" max="4" width="13.88671875" bestFit="1" customWidth="1"/>
    <col min="5" max="5" width="19.5546875" bestFit="1" customWidth="1"/>
    <col min="6" max="6" width="12.5546875" customWidth="1"/>
    <col min="7" max="7" width="17.88671875" bestFit="1" customWidth="1"/>
    <col min="8" max="8" width="12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1" ht="14.4" customHeight="1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1" x14ac:dyDescent="0.3">
      <c r="B4" s="111" t="s">
        <v>411</v>
      </c>
      <c r="C4" s="111"/>
      <c r="D4" s="111"/>
      <c r="E4" s="111"/>
      <c r="F4" s="111"/>
      <c r="G4" s="111"/>
      <c r="H4" s="111"/>
      <c r="I4" s="111"/>
      <c r="J4" s="111"/>
    </row>
    <row r="5" spans="2:11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1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1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1" ht="14.4" customHeight="1" x14ac:dyDescent="0.3">
      <c r="B8" s="113" t="s">
        <v>122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1" ht="30" customHeight="1" x14ac:dyDescent="0.3">
      <c r="B9" s="114"/>
      <c r="C9" s="114"/>
      <c r="D9" s="114"/>
      <c r="E9" s="115" t="s">
        <v>60</v>
      </c>
      <c r="F9" s="115"/>
      <c r="G9" s="115" t="s">
        <v>61</v>
      </c>
      <c r="H9" s="115"/>
      <c r="I9" s="114" t="s">
        <v>52</v>
      </c>
      <c r="J9" s="114" t="s">
        <v>55</v>
      </c>
    </row>
    <row r="10" spans="2:11" ht="48.7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1" x14ac:dyDescent="0.3">
      <c r="B11" s="7" t="s">
        <v>707</v>
      </c>
      <c r="C11" s="8">
        <v>1247553703.2105675</v>
      </c>
      <c r="D11" s="8">
        <v>728154</v>
      </c>
      <c r="E11" s="8">
        <v>553553951.77970612</v>
      </c>
      <c r="F11" s="8">
        <v>721091</v>
      </c>
      <c r="G11" s="8">
        <v>226016000</v>
      </c>
      <c r="H11" s="8">
        <v>7063</v>
      </c>
      <c r="I11" s="8">
        <v>779569951.77970612</v>
      </c>
      <c r="J11" s="23">
        <v>0.99030012881890372</v>
      </c>
      <c r="K11" s="44"/>
    </row>
    <row r="12" spans="2:11" x14ac:dyDescent="0.3">
      <c r="B12" s="7" t="s">
        <v>424</v>
      </c>
      <c r="C12" s="8">
        <v>554267706.52995849</v>
      </c>
      <c r="D12" s="8">
        <v>366111</v>
      </c>
      <c r="E12" s="8">
        <v>345290516.49996752</v>
      </c>
      <c r="F12" s="8">
        <v>363073</v>
      </c>
      <c r="G12" s="8">
        <v>97216000</v>
      </c>
      <c r="H12" s="8">
        <v>3038</v>
      </c>
      <c r="I12" s="8">
        <v>442506516.49996752</v>
      </c>
      <c r="J12" s="23">
        <v>0.99170197016751749</v>
      </c>
      <c r="K12" s="44"/>
    </row>
    <row r="13" spans="2:11" x14ac:dyDescent="0.3">
      <c r="B13" s="7" t="s">
        <v>425</v>
      </c>
      <c r="C13" s="8">
        <v>474570622.77000231</v>
      </c>
      <c r="D13" s="8">
        <v>75553</v>
      </c>
      <c r="E13" s="8">
        <v>190119329.45000345</v>
      </c>
      <c r="F13" s="8">
        <v>72115</v>
      </c>
      <c r="G13" s="8">
        <v>110016000</v>
      </c>
      <c r="H13" s="8">
        <v>3438</v>
      </c>
      <c r="I13" s="8">
        <v>300135329.45000345</v>
      </c>
      <c r="J13" s="23">
        <v>0.95449551970140167</v>
      </c>
      <c r="K13" s="44"/>
    </row>
    <row r="14" spans="2:11" x14ac:dyDescent="0.3">
      <c r="B14" s="7" t="s">
        <v>426</v>
      </c>
      <c r="C14" s="8">
        <v>317831380.59999895</v>
      </c>
      <c r="D14" s="8">
        <v>304462</v>
      </c>
      <c r="E14" s="8">
        <v>158839506.60998848</v>
      </c>
      <c r="F14" s="8">
        <v>302639</v>
      </c>
      <c r="G14" s="8">
        <v>58336000</v>
      </c>
      <c r="H14" s="8">
        <v>1823</v>
      </c>
      <c r="I14" s="8">
        <v>217175506.60998848</v>
      </c>
      <c r="J14" s="23">
        <v>0.99401238906661582</v>
      </c>
      <c r="K14" s="44"/>
    </row>
    <row r="15" spans="2:11" x14ac:dyDescent="0.3">
      <c r="B15" s="7" t="s">
        <v>359</v>
      </c>
      <c r="C15" s="8">
        <v>220244107.78000253</v>
      </c>
      <c r="D15" s="8">
        <v>114862</v>
      </c>
      <c r="E15" s="8">
        <v>132362554.73001125</v>
      </c>
      <c r="F15" s="8">
        <v>113610</v>
      </c>
      <c r="G15" s="8">
        <v>40064000</v>
      </c>
      <c r="H15" s="8">
        <v>1252</v>
      </c>
      <c r="I15" s="8">
        <v>172426554.73001125</v>
      </c>
      <c r="J15" s="23">
        <v>0.98909996343438211</v>
      </c>
      <c r="K15" s="44"/>
    </row>
    <row r="16" spans="2:11" x14ac:dyDescent="0.3">
      <c r="B16" s="7" t="s">
        <v>427</v>
      </c>
      <c r="C16" s="8">
        <v>249067575.27002051</v>
      </c>
      <c r="D16" s="8">
        <v>192234</v>
      </c>
      <c r="E16" s="8">
        <v>118753155.66001648</v>
      </c>
      <c r="F16" s="8">
        <v>190963</v>
      </c>
      <c r="G16" s="8">
        <v>40672000</v>
      </c>
      <c r="H16" s="8">
        <v>1271</v>
      </c>
      <c r="I16" s="8">
        <v>159425155.66001648</v>
      </c>
      <c r="J16" s="23">
        <v>0.99338826638367828</v>
      </c>
      <c r="K16" s="44"/>
    </row>
    <row r="17" spans="2:11" x14ac:dyDescent="0.3">
      <c r="B17" s="7" t="s">
        <v>428</v>
      </c>
      <c r="C17" s="8">
        <v>312568416.67998272</v>
      </c>
      <c r="D17" s="8">
        <v>145609</v>
      </c>
      <c r="E17" s="8">
        <v>110271344.65999982</v>
      </c>
      <c r="F17" s="8">
        <v>144134</v>
      </c>
      <c r="G17" s="8">
        <v>47200000</v>
      </c>
      <c r="H17" s="8">
        <v>1475</v>
      </c>
      <c r="I17" s="8">
        <v>157471344.65999982</v>
      </c>
      <c r="J17" s="23">
        <v>0.98987013165394999</v>
      </c>
      <c r="K17" s="44"/>
    </row>
    <row r="18" spans="2:11" ht="27.6" x14ac:dyDescent="0.3">
      <c r="B18" s="7" t="s">
        <v>429</v>
      </c>
      <c r="C18" s="8">
        <v>214541903.64999634</v>
      </c>
      <c r="D18" s="8">
        <v>119607</v>
      </c>
      <c r="E18" s="8">
        <v>108402290.77000038</v>
      </c>
      <c r="F18" s="8">
        <v>118116</v>
      </c>
      <c r="G18" s="8">
        <v>47712000</v>
      </c>
      <c r="H18" s="8">
        <v>1491</v>
      </c>
      <c r="I18" s="8">
        <v>156114290.7700004</v>
      </c>
      <c r="J18" s="23">
        <v>0.98753417442122948</v>
      </c>
      <c r="K18" s="44"/>
    </row>
    <row r="19" spans="2:11" x14ac:dyDescent="0.3">
      <c r="B19" s="7" t="s">
        <v>368</v>
      </c>
      <c r="C19" s="8">
        <v>230513774.81999519</v>
      </c>
      <c r="D19" s="8">
        <v>212697</v>
      </c>
      <c r="E19" s="8">
        <v>119930495.96000338</v>
      </c>
      <c r="F19" s="8">
        <v>211807</v>
      </c>
      <c r="G19" s="8">
        <v>28480000</v>
      </c>
      <c r="H19" s="8">
        <v>890</v>
      </c>
      <c r="I19" s="8">
        <v>148410495.96000338</v>
      </c>
      <c r="J19" s="23">
        <v>0.99581564385017185</v>
      </c>
      <c r="K19" s="44"/>
    </row>
    <row r="20" spans="2:11" x14ac:dyDescent="0.3">
      <c r="B20" s="7" t="s">
        <v>430</v>
      </c>
      <c r="C20" s="8">
        <v>148165282.10000265</v>
      </c>
      <c r="D20" s="8">
        <v>165900</v>
      </c>
      <c r="E20" s="8">
        <v>90846975.010000512</v>
      </c>
      <c r="F20" s="8">
        <v>165117</v>
      </c>
      <c r="G20" s="8">
        <v>25056000</v>
      </c>
      <c r="H20" s="8">
        <v>783</v>
      </c>
      <c r="I20" s="8">
        <v>115902975.01000051</v>
      </c>
      <c r="J20" s="23">
        <v>0.99528028933092227</v>
      </c>
      <c r="K20" s="44"/>
    </row>
    <row r="21" spans="2:11" x14ac:dyDescent="0.3">
      <c r="B21" s="7" t="s">
        <v>431</v>
      </c>
      <c r="C21" s="8">
        <v>174297547.8899911</v>
      </c>
      <c r="D21" s="8">
        <v>103939</v>
      </c>
      <c r="E21" s="8">
        <v>95394605.779986501</v>
      </c>
      <c r="F21" s="8">
        <v>103464</v>
      </c>
      <c r="G21" s="8">
        <v>15200000</v>
      </c>
      <c r="H21" s="8">
        <v>475</v>
      </c>
      <c r="I21" s="8">
        <v>110594605.7799865</v>
      </c>
      <c r="J21" s="23">
        <v>0.99543001183386415</v>
      </c>
      <c r="K21" s="44"/>
    </row>
    <row r="22" spans="2:11" x14ac:dyDescent="0.3">
      <c r="B22" s="7" t="s">
        <v>432</v>
      </c>
      <c r="C22" s="8">
        <v>174056779.11996955</v>
      </c>
      <c r="D22" s="8">
        <v>97753</v>
      </c>
      <c r="E22" s="8">
        <v>86975647.269969493</v>
      </c>
      <c r="F22" s="8">
        <v>97007</v>
      </c>
      <c r="G22" s="8">
        <v>23872000</v>
      </c>
      <c r="H22" s="9">
        <v>746</v>
      </c>
      <c r="I22" s="8">
        <v>110847647.26996949</v>
      </c>
      <c r="J22" s="23">
        <v>0.99236852065921255</v>
      </c>
      <c r="K22" s="44"/>
    </row>
    <row r="23" spans="2:11" x14ac:dyDescent="0.3">
      <c r="B23" s="7" t="s">
        <v>433</v>
      </c>
      <c r="C23" s="8">
        <v>172755478.2199986</v>
      </c>
      <c r="D23" s="8">
        <v>121024</v>
      </c>
      <c r="E23" s="8">
        <v>84077700.62000078</v>
      </c>
      <c r="F23" s="8">
        <v>120346</v>
      </c>
      <c r="G23" s="8">
        <v>21696000</v>
      </c>
      <c r="H23" s="9">
        <v>678</v>
      </c>
      <c r="I23" s="8">
        <v>105773700.62000078</v>
      </c>
      <c r="J23" s="23">
        <v>0.99439780539397149</v>
      </c>
      <c r="K23" s="44"/>
    </row>
    <row r="24" spans="2:11" x14ac:dyDescent="0.3">
      <c r="B24" s="7" t="s">
        <v>366</v>
      </c>
      <c r="C24" s="8">
        <v>131694549.51999936</v>
      </c>
      <c r="D24" s="8">
        <v>75153</v>
      </c>
      <c r="E24" s="8">
        <v>68438518.959998086</v>
      </c>
      <c r="F24" s="8">
        <v>74463</v>
      </c>
      <c r="G24" s="8">
        <v>22080000</v>
      </c>
      <c r="H24" s="9">
        <v>690</v>
      </c>
      <c r="I24" s="8">
        <v>90518518.959998086</v>
      </c>
      <c r="J24" s="23">
        <v>0.99081872979122587</v>
      </c>
      <c r="K24" s="44"/>
    </row>
    <row r="25" spans="2:11" ht="27.6" x14ac:dyDescent="0.3">
      <c r="B25" s="7" t="s">
        <v>263</v>
      </c>
      <c r="C25" s="8">
        <v>86864215.409999892</v>
      </c>
      <c r="D25" s="8">
        <v>19874</v>
      </c>
      <c r="E25" s="8">
        <v>82211089.049999714</v>
      </c>
      <c r="F25" s="8">
        <v>19782</v>
      </c>
      <c r="G25" s="8">
        <v>2944000</v>
      </c>
      <c r="H25" s="9">
        <v>92</v>
      </c>
      <c r="I25" s="8">
        <v>85155089.049999714</v>
      </c>
      <c r="J25" s="23">
        <v>0.99537083626849154</v>
      </c>
      <c r="K25" s="44"/>
    </row>
    <row r="26" spans="2:11" x14ac:dyDescent="0.3">
      <c r="B26" s="7" t="s">
        <v>434</v>
      </c>
      <c r="C26" s="8">
        <v>140785025.92999944</v>
      </c>
      <c r="D26" s="8">
        <v>60765</v>
      </c>
      <c r="E26" s="8">
        <v>65065555.789999798</v>
      </c>
      <c r="F26" s="8">
        <v>59758</v>
      </c>
      <c r="G26" s="8">
        <v>32224000</v>
      </c>
      <c r="H26" s="9">
        <v>1007</v>
      </c>
      <c r="I26" s="8">
        <v>97289555.789999798</v>
      </c>
      <c r="J26" s="23">
        <v>0.98342796017444256</v>
      </c>
      <c r="K26" s="44"/>
    </row>
    <row r="27" spans="2:11" x14ac:dyDescent="0.3">
      <c r="B27" s="7" t="s">
        <v>435</v>
      </c>
      <c r="C27" s="8">
        <v>103951882.35000131</v>
      </c>
      <c r="D27" s="8">
        <v>72604</v>
      </c>
      <c r="E27" s="8">
        <v>60711871.489999145</v>
      </c>
      <c r="F27" s="8">
        <v>72037</v>
      </c>
      <c r="G27" s="8">
        <v>18144000</v>
      </c>
      <c r="H27" s="9">
        <v>567</v>
      </c>
      <c r="I27" s="8">
        <v>78855871.489999145</v>
      </c>
      <c r="J27" s="23">
        <v>0.99219051291939842</v>
      </c>
      <c r="K27" s="44"/>
    </row>
    <row r="28" spans="2:11" s="44" customFormat="1" ht="25.5" customHeight="1" x14ac:dyDescent="0.3">
      <c r="B28" s="7" t="s">
        <v>436</v>
      </c>
      <c r="C28" s="8">
        <v>118714944.43000127</v>
      </c>
      <c r="D28" s="8">
        <v>80452</v>
      </c>
      <c r="E28" s="8">
        <v>53162590.930001102</v>
      </c>
      <c r="F28" s="8">
        <v>79573</v>
      </c>
      <c r="G28" s="8">
        <v>28128000</v>
      </c>
      <c r="H28" s="9">
        <v>879</v>
      </c>
      <c r="I28" s="8">
        <v>81290590.93000111</v>
      </c>
      <c r="J28" s="23">
        <v>0.98907423059712629</v>
      </c>
    </row>
    <row r="29" spans="2:11" x14ac:dyDescent="0.3">
      <c r="B29" s="7" t="s">
        <v>437</v>
      </c>
      <c r="C29" s="8">
        <v>107913626.75999622</v>
      </c>
      <c r="D29" s="9">
        <v>65292</v>
      </c>
      <c r="E29" s="8">
        <v>54111753.360001877</v>
      </c>
      <c r="F29" s="9">
        <v>64668</v>
      </c>
      <c r="G29" s="8">
        <v>19968000</v>
      </c>
      <c r="H29" s="9">
        <v>624</v>
      </c>
      <c r="I29" s="8">
        <v>74079753.360001877</v>
      </c>
      <c r="J29" s="23">
        <v>0.99044293328432276</v>
      </c>
      <c r="K29" s="44"/>
    </row>
    <row r="30" spans="2:11" x14ac:dyDescent="0.3">
      <c r="B30" s="7" t="s">
        <v>438</v>
      </c>
      <c r="C30" s="8">
        <v>105935553.23001233</v>
      </c>
      <c r="D30" s="8">
        <v>103506</v>
      </c>
      <c r="E30" s="8">
        <v>57657171.539998755</v>
      </c>
      <c r="F30" s="8">
        <v>103091</v>
      </c>
      <c r="G30" s="8">
        <v>13280000</v>
      </c>
      <c r="H30" s="9">
        <v>415</v>
      </c>
      <c r="I30" s="8">
        <v>70937171.539998755</v>
      </c>
      <c r="J30" s="23">
        <v>0.99599057059494134</v>
      </c>
      <c r="K30" s="44"/>
    </row>
    <row r="31" spans="2:11" x14ac:dyDescent="0.3">
      <c r="B31" s="7" t="s">
        <v>439</v>
      </c>
      <c r="C31" s="8">
        <v>88271807.770003349</v>
      </c>
      <c r="D31" s="8">
        <v>117838</v>
      </c>
      <c r="E31" s="8">
        <v>54453293.400011964</v>
      </c>
      <c r="F31" s="8">
        <v>117313</v>
      </c>
      <c r="G31" s="8">
        <v>16800000</v>
      </c>
      <c r="H31" s="9">
        <v>525</v>
      </c>
      <c r="I31" s="8">
        <v>71253293.400011957</v>
      </c>
      <c r="J31" s="23">
        <v>0.99554473090174644</v>
      </c>
      <c r="K31" s="44"/>
    </row>
    <row r="32" spans="2:11" x14ac:dyDescent="0.3">
      <c r="B32" s="7" t="s">
        <v>348</v>
      </c>
      <c r="C32" s="8">
        <v>115393013.58000778</v>
      </c>
      <c r="D32" s="8">
        <v>100053</v>
      </c>
      <c r="E32" s="8">
        <v>51256527.360000357</v>
      </c>
      <c r="F32" s="8">
        <v>99643</v>
      </c>
      <c r="G32" s="8">
        <v>13120000</v>
      </c>
      <c r="H32" s="9">
        <v>410</v>
      </c>
      <c r="I32" s="8">
        <v>64376527.360000357</v>
      </c>
      <c r="J32" s="23">
        <v>0.99590217184892005</v>
      </c>
      <c r="K32" s="44"/>
    </row>
    <row r="33" spans="2:11" x14ac:dyDescent="0.3">
      <c r="B33" s="7" t="s">
        <v>355</v>
      </c>
      <c r="C33" s="8">
        <v>104767389.23999767</v>
      </c>
      <c r="D33" s="8">
        <v>60193</v>
      </c>
      <c r="E33" s="8">
        <v>48466062.389999144</v>
      </c>
      <c r="F33" s="8">
        <v>59733</v>
      </c>
      <c r="G33" s="8">
        <v>14720000</v>
      </c>
      <c r="H33" s="9">
        <v>460</v>
      </c>
      <c r="I33" s="8">
        <v>63186062.389999144</v>
      </c>
      <c r="J33" s="23">
        <v>0.9923579153722194</v>
      </c>
      <c r="K33" s="44"/>
    </row>
    <row r="34" spans="2:11" x14ac:dyDescent="0.3">
      <c r="B34" s="7" t="s">
        <v>362</v>
      </c>
      <c r="C34" s="8">
        <v>74770980.890001133</v>
      </c>
      <c r="D34" s="8">
        <v>69301</v>
      </c>
      <c r="E34" s="8">
        <v>41182422.710001789</v>
      </c>
      <c r="F34" s="8">
        <v>68835</v>
      </c>
      <c r="G34" s="8">
        <v>14912000</v>
      </c>
      <c r="H34" s="9">
        <v>466</v>
      </c>
      <c r="I34" s="8">
        <v>56094422.710001789</v>
      </c>
      <c r="J34" s="23">
        <v>0.99327571030721062</v>
      </c>
      <c r="K34" s="44"/>
    </row>
    <row r="35" spans="2:11" x14ac:dyDescent="0.3">
      <c r="B35" s="7" t="s">
        <v>440</v>
      </c>
      <c r="C35" s="8">
        <v>80690811.270000935</v>
      </c>
      <c r="D35" s="8">
        <v>99350</v>
      </c>
      <c r="E35" s="8">
        <v>49078711.26000084</v>
      </c>
      <c r="F35" s="8">
        <v>98881</v>
      </c>
      <c r="G35" s="8">
        <v>15008000</v>
      </c>
      <c r="H35" s="9">
        <v>469</v>
      </c>
      <c r="I35" s="8">
        <v>64086711.26000084</v>
      </c>
      <c r="J35" s="23">
        <v>0.99527931555108207</v>
      </c>
      <c r="K35" s="44"/>
    </row>
    <row r="36" spans="2:11" x14ac:dyDescent="0.3">
      <c r="B36" s="74" t="s">
        <v>264</v>
      </c>
      <c r="C36" s="75">
        <v>5750188079.0205078</v>
      </c>
      <c r="D36" s="75">
        <v>3672286</v>
      </c>
      <c r="E36" s="75">
        <v>2880613643.0396667</v>
      </c>
      <c r="F36" s="75">
        <v>3641259</v>
      </c>
      <c r="G36" s="75">
        <v>992864000</v>
      </c>
      <c r="H36" s="75">
        <v>31027</v>
      </c>
      <c r="I36" s="75">
        <v>3873477643.0396667</v>
      </c>
      <c r="J36" s="76">
        <v>0.99155103932536848</v>
      </c>
    </row>
    <row r="37" spans="2:11" s="44" customFormat="1" x14ac:dyDescent="0.3">
      <c r="B37" s="64" t="s">
        <v>708</v>
      </c>
      <c r="C37" s="65">
        <v>585344300.12999964</v>
      </c>
      <c r="D37" s="65">
        <v>230353</v>
      </c>
      <c r="E37" s="65">
        <v>246826209.88000298</v>
      </c>
      <c r="F37" s="65">
        <v>226777</v>
      </c>
      <c r="G37" s="65">
        <v>114432000</v>
      </c>
      <c r="H37" s="66">
        <v>3576</v>
      </c>
      <c r="I37" s="65">
        <v>361258209.88000298</v>
      </c>
      <c r="J37" s="42">
        <v>0.98447599987844747</v>
      </c>
    </row>
    <row r="38" spans="2:11" s="44" customFormat="1" x14ac:dyDescent="0.3">
      <c r="B38" s="7" t="s">
        <v>709</v>
      </c>
      <c r="C38" s="8">
        <v>138319423.84</v>
      </c>
      <c r="D38" s="8">
        <v>49529</v>
      </c>
      <c r="E38" s="8">
        <v>66213679.600000001</v>
      </c>
      <c r="F38" s="8">
        <v>48583</v>
      </c>
      <c r="G38" s="8">
        <v>30272000</v>
      </c>
      <c r="H38" s="9">
        <v>946</v>
      </c>
      <c r="I38" s="8">
        <v>96485679.599999994</v>
      </c>
      <c r="J38" s="23">
        <v>0.98090007874174723</v>
      </c>
    </row>
    <row r="39" spans="2:11" s="44" customFormat="1" x14ac:dyDescent="0.3">
      <c r="B39" s="7" t="s">
        <v>710</v>
      </c>
      <c r="C39" s="8">
        <v>37285205.570000529</v>
      </c>
      <c r="D39" s="8">
        <v>23938</v>
      </c>
      <c r="E39" s="8">
        <v>17206949.28999975</v>
      </c>
      <c r="F39" s="8">
        <v>23722</v>
      </c>
      <c r="G39" s="8">
        <v>6912000</v>
      </c>
      <c r="H39" s="9">
        <v>216</v>
      </c>
      <c r="I39" s="8">
        <v>24118949.28999975</v>
      </c>
      <c r="J39" s="23">
        <v>0.99097668978193665</v>
      </c>
    </row>
    <row r="40" spans="2:11" s="44" customFormat="1" x14ac:dyDescent="0.3">
      <c r="B40" s="67" t="s">
        <v>711</v>
      </c>
      <c r="C40" s="68">
        <v>20159961.950000003</v>
      </c>
      <c r="D40" s="68">
        <v>7999</v>
      </c>
      <c r="E40" s="68">
        <v>10228224.369999912</v>
      </c>
      <c r="F40" s="68">
        <v>7858</v>
      </c>
      <c r="G40" s="68">
        <v>4512000</v>
      </c>
      <c r="H40" s="69">
        <v>141</v>
      </c>
      <c r="I40" s="68">
        <v>14740224.369999912</v>
      </c>
      <c r="J40" s="43">
        <v>0.98237279659957499</v>
      </c>
    </row>
    <row r="41" spans="2:11" s="44" customFormat="1" x14ac:dyDescent="0.3">
      <c r="B41" s="74" t="s">
        <v>413</v>
      </c>
      <c r="C41" s="75">
        <v>781108891.49000025</v>
      </c>
      <c r="D41" s="75">
        <v>311819</v>
      </c>
      <c r="E41" s="75">
        <v>340475063.14000261</v>
      </c>
      <c r="F41" s="75">
        <v>306940</v>
      </c>
      <c r="G41" s="75">
        <v>156128000</v>
      </c>
      <c r="H41" s="75">
        <v>4879</v>
      </c>
      <c r="I41" s="75">
        <v>496603063.14000261</v>
      </c>
      <c r="J41" s="76">
        <v>0.98435310228048967</v>
      </c>
    </row>
    <row r="42" spans="2:11" s="44" customFormat="1" ht="27.6" x14ac:dyDescent="0.3">
      <c r="B42" s="12" t="s">
        <v>121</v>
      </c>
      <c r="C42" s="10">
        <v>6531296970.5105076</v>
      </c>
      <c r="D42" s="10">
        <v>3984105</v>
      </c>
      <c r="E42" s="10">
        <v>3221088706.1796694</v>
      </c>
      <c r="F42" s="10">
        <v>3948199</v>
      </c>
      <c r="G42" s="10">
        <v>1148992000</v>
      </c>
      <c r="H42" s="10">
        <v>35906</v>
      </c>
      <c r="I42" s="10">
        <v>4370080706.1796694</v>
      </c>
      <c r="J42" s="24">
        <v>0.99098768732249776</v>
      </c>
    </row>
    <row r="43" spans="2:11" s="44" customFormat="1" x14ac:dyDescent="0.3">
      <c r="B43" s="71"/>
      <c r="C43" s="72"/>
      <c r="D43" s="72"/>
      <c r="E43" s="72"/>
      <c r="F43" s="72"/>
      <c r="G43" s="72"/>
      <c r="H43" s="72"/>
      <c r="I43" s="72"/>
      <c r="J43" s="73"/>
    </row>
    <row r="44" spans="2:11" s="44" customFormat="1" x14ac:dyDescent="0.3">
      <c r="B44" s="14" t="s">
        <v>241</v>
      </c>
      <c r="C44" s="72"/>
      <c r="D44" s="72"/>
      <c r="E44" s="72"/>
      <c r="F44" s="72"/>
      <c r="G44" s="72"/>
      <c r="H44" s="72"/>
      <c r="I44" s="72"/>
      <c r="J44" s="73"/>
    </row>
    <row r="45" spans="2:11" s="44" customFormat="1" x14ac:dyDescent="0.3">
      <c r="B45" s="14" t="s">
        <v>712</v>
      </c>
    </row>
    <row r="46" spans="2:11" s="44" customFormat="1" x14ac:dyDescent="0.3">
      <c r="B46" s="14" t="s">
        <v>441</v>
      </c>
    </row>
    <row r="47" spans="2:11" s="44" customFormat="1" ht="28.5" customHeight="1" x14ac:dyDescent="0.3">
      <c r="B47" s="122" t="s">
        <v>442</v>
      </c>
      <c r="C47" s="122"/>
      <c r="D47" s="122"/>
      <c r="E47" s="122"/>
      <c r="F47" s="122"/>
      <c r="G47" s="122"/>
      <c r="H47" s="122"/>
      <c r="I47" s="122"/>
      <c r="J47" s="122"/>
    </row>
    <row r="48" spans="2:11" x14ac:dyDescent="0.3">
      <c r="B48" s="44"/>
      <c r="C48" s="58"/>
      <c r="D48" s="58"/>
      <c r="E48" s="58"/>
      <c r="F48" s="58"/>
      <c r="G48" s="58"/>
      <c r="H48" s="58"/>
      <c r="I48" s="58"/>
    </row>
    <row r="49" spans="2:10" x14ac:dyDescent="0.3">
      <c r="C49" s="55"/>
      <c r="D49" s="55"/>
      <c r="E49" s="55"/>
      <c r="F49" s="55"/>
      <c r="I49" s="55"/>
    </row>
    <row r="50" spans="2:10" x14ac:dyDescent="0.3">
      <c r="C50" s="58"/>
      <c r="D50" s="58"/>
      <c r="E50" s="58"/>
      <c r="F50" s="58"/>
      <c r="G50" s="58"/>
      <c r="H50" s="58"/>
      <c r="I50" s="58"/>
      <c r="J50" s="58"/>
    </row>
    <row r="51" spans="2:10" x14ac:dyDescent="0.3">
      <c r="C51" s="58"/>
      <c r="D51" s="58"/>
      <c r="E51" s="58"/>
      <c r="F51" s="58"/>
      <c r="G51" s="58"/>
      <c r="H51" s="58"/>
      <c r="I51" s="58"/>
      <c r="J51" s="58"/>
    </row>
    <row r="52" spans="2:10" x14ac:dyDescent="0.3">
      <c r="C52" s="58"/>
      <c r="D52" s="58"/>
      <c r="E52" s="58"/>
      <c r="F52" s="58"/>
      <c r="G52" s="58"/>
      <c r="H52" s="58"/>
      <c r="I52" s="58"/>
      <c r="J52" s="58"/>
    </row>
    <row r="53" spans="2:10" x14ac:dyDescent="0.3">
      <c r="C53" s="58"/>
      <c r="D53" s="58"/>
      <c r="E53" s="58"/>
      <c r="F53" s="58"/>
      <c r="G53" s="58"/>
      <c r="H53" s="58"/>
      <c r="I53" s="58"/>
      <c r="J53" s="58"/>
    </row>
    <row r="54" spans="2:10" x14ac:dyDescent="0.3">
      <c r="C54" s="58"/>
      <c r="D54" s="58"/>
      <c r="E54" s="58"/>
      <c r="F54" s="58"/>
      <c r="G54" s="58"/>
      <c r="H54" s="58"/>
      <c r="I54" s="58"/>
      <c r="J54" s="58"/>
    </row>
    <row r="55" spans="2:10" x14ac:dyDescent="0.3">
      <c r="C55" s="58"/>
      <c r="D55" s="58"/>
      <c r="E55" s="58"/>
      <c r="F55" s="58"/>
      <c r="G55" s="58"/>
      <c r="H55" s="58"/>
      <c r="I55" s="58"/>
      <c r="J55" s="58"/>
    </row>
    <row r="56" spans="2:10" x14ac:dyDescent="0.3">
      <c r="C56" s="58"/>
      <c r="D56" s="58"/>
      <c r="E56" s="58"/>
      <c r="F56" s="58"/>
      <c r="G56" s="58"/>
      <c r="H56" s="58"/>
      <c r="I56" s="58"/>
      <c r="J56" s="58"/>
    </row>
    <row r="57" spans="2:10" x14ac:dyDescent="0.3">
      <c r="B57" s="59"/>
      <c r="C57" s="94"/>
      <c r="D57" s="94"/>
      <c r="E57" s="94"/>
      <c r="F57" s="94"/>
      <c r="G57" s="94"/>
      <c r="H57" s="94"/>
      <c r="I57" s="94"/>
      <c r="J57" s="94"/>
    </row>
    <row r="58" spans="2:10" x14ac:dyDescent="0.3">
      <c r="C58" s="58"/>
      <c r="D58" s="58"/>
      <c r="E58" s="58"/>
      <c r="F58" s="58"/>
      <c r="G58" s="58"/>
      <c r="H58" s="58"/>
      <c r="I58" s="58"/>
      <c r="J58" s="58"/>
    </row>
  </sheetData>
  <mergeCells count="14">
    <mergeCell ref="B47:J4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showGridLines="0" zoomScale="90" zoomScaleNormal="90" workbookViewId="0">
      <pane xSplit="2" ySplit="10" topLeftCell="C11" activePane="bottomRight" state="frozen"/>
      <selection activeCell="B20" sqref="B20"/>
      <selection pane="topRight" activeCell="B20" sqref="B20"/>
      <selection pane="bottomLeft" activeCell="B20" sqref="B20"/>
      <selection pane="bottomRight" activeCell="B11" sqref="B11"/>
    </sheetView>
  </sheetViews>
  <sheetFormatPr baseColWidth="10" defaultRowHeight="14.4" x14ac:dyDescent="0.3"/>
  <cols>
    <col min="1" max="1" width="21.6640625" customWidth="1"/>
    <col min="2" max="2" width="33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1" ht="14.4" customHeight="1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1" ht="15" customHeight="1" x14ac:dyDescent="0.3">
      <c r="B4" s="111" t="s">
        <v>411</v>
      </c>
      <c r="C4" s="111"/>
      <c r="D4" s="111"/>
      <c r="E4" s="111"/>
      <c r="F4" s="111"/>
      <c r="G4" s="111"/>
      <c r="H4" s="111"/>
      <c r="I4" s="111"/>
      <c r="J4" s="111"/>
    </row>
    <row r="5" spans="2:11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1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1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1" ht="14.4" customHeight="1" x14ac:dyDescent="0.3">
      <c r="B8" s="113" t="s">
        <v>22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1" ht="30" customHeight="1" x14ac:dyDescent="0.3">
      <c r="B9" s="114"/>
      <c r="C9" s="114"/>
      <c r="D9" s="114"/>
      <c r="E9" s="115" t="s">
        <v>60</v>
      </c>
      <c r="F9" s="115"/>
      <c r="G9" s="115" t="s">
        <v>61</v>
      </c>
      <c r="H9" s="115"/>
      <c r="I9" s="114" t="s">
        <v>52</v>
      </c>
      <c r="J9" s="114" t="s">
        <v>55</v>
      </c>
    </row>
    <row r="10" spans="2:11" ht="48.7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1" x14ac:dyDescent="0.3">
      <c r="B11" s="7" t="s">
        <v>443</v>
      </c>
      <c r="C11" s="8">
        <v>63405224.689999998</v>
      </c>
      <c r="D11" s="8">
        <v>91192</v>
      </c>
      <c r="E11" s="8">
        <v>28457563.729999799</v>
      </c>
      <c r="F11" s="8">
        <v>89985</v>
      </c>
      <c r="G11" s="8">
        <v>13627030</v>
      </c>
      <c r="H11" s="8">
        <v>1207</v>
      </c>
      <c r="I11" s="8">
        <v>42084593.729999796</v>
      </c>
      <c r="J11" s="23">
        <v>0.98676418984121417</v>
      </c>
      <c r="K11" s="44"/>
    </row>
    <row r="12" spans="2:11" x14ac:dyDescent="0.3">
      <c r="B12" s="7" t="s">
        <v>340</v>
      </c>
      <c r="C12" s="8">
        <v>64836645.549998999</v>
      </c>
      <c r="D12" s="8">
        <v>79385</v>
      </c>
      <c r="E12" s="8">
        <v>25528415.940000437</v>
      </c>
      <c r="F12" s="8">
        <v>78133</v>
      </c>
      <c r="G12" s="8">
        <v>14135080</v>
      </c>
      <c r="H12" s="8">
        <v>1252</v>
      </c>
      <c r="I12" s="8">
        <v>39663495.940000437</v>
      </c>
      <c r="J12" s="23">
        <v>0.98422875858159597</v>
      </c>
      <c r="K12" s="44"/>
    </row>
    <row r="13" spans="2:11" x14ac:dyDescent="0.3">
      <c r="B13" s="7" t="s">
        <v>23</v>
      </c>
      <c r="C13" s="8">
        <v>20873423.420000013</v>
      </c>
      <c r="D13" s="8">
        <v>11910</v>
      </c>
      <c r="E13" s="8">
        <v>15852534.790000143</v>
      </c>
      <c r="F13" s="8">
        <v>11814</v>
      </c>
      <c r="G13" s="8">
        <v>1083840</v>
      </c>
      <c r="H13" s="8">
        <v>96</v>
      </c>
      <c r="I13" s="8">
        <v>16936374.790000141</v>
      </c>
      <c r="J13" s="23">
        <v>0.99193954659949624</v>
      </c>
      <c r="K13" s="44"/>
    </row>
    <row r="14" spans="2:11" x14ac:dyDescent="0.3">
      <c r="B14" s="7" t="s">
        <v>376</v>
      </c>
      <c r="C14" s="8">
        <v>36470907.870003574</v>
      </c>
      <c r="D14" s="8">
        <v>65474</v>
      </c>
      <c r="E14" s="8">
        <v>17103832.730001613</v>
      </c>
      <c r="F14" s="8">
        <v>64930</v>
      </c>
      <c r="G14" s="8">
        <v>6141760</v>
      </c>
      <c r="H14" s="8">
        <v>544</v>
      </c>
      <c r="I14" s="8">
        <v>23245592.730001613</v>
      </c>
      <c r="J14" s="23">
        <v>0.99169135840180833</v>
      </c>
      <c r="K14" s="44"/>
    </row>
    <row r="15" spans="2:11" x14ac:dyDescent="0.3">
      <c r="B15" s="7" t="s">
        <v>24</v>
      </c>
      <c r="C15" s="8">
        <v>63059112.13000036</v>
      </c>
      <c r="D15" s="8">
        <v>74915</v>
      </c>
      <c r="E15" s="8">
        <v>25737711.970000055</v>
      </c>
      <c r="F15" s="8">
        <v>73746</v>
      </c>
      <c r="G15" s="8">
        <v>13198010</v>
      </c>
      <c r="H15" s="8">
        <v>1169</v>
      </c>
      <c r="I15" s="8">
        <v>38935721.970000058</v>
      </c>
      <c r="J15" s="23">
        <v>0.98439564840152172</v>
      </c>
      <c r="K15" s="44"/>
    </row>
    <row r="16" spans="2:11" x14ac:dyDescent="0.3">
      <c r="B16" s="7" t="s">
        <v>444</v>
      </c>
      <c r="C16" s="8">
        <v>52622133.31000153</v>
      </c>
      <c r="D16" s="8">
        <v>50350</v>
      </c>
      <c r="E16" s="8">
        <v>17245631.37999985</v>
      </c>
      <c r="F16" s="8">
        <v>49253</v>
      </c>
      <c r="G16" s="8">
        <v>12385130</v>
      </c>
      <c r="H16" s="8">
        <v>1097</v>
      </c>
      <c r="I16" s="8">
        <v>29630761.37999985</v>
      </c>
      <c r="J16" s="23">
        <v>0.97821251241310825</v>
      </c>
      <c r="K16" s="44"/>
    </row>
    <row r="17" spans="2:11" x14ac:dyDescent="0.3">
      <c r="B17" s="7" t="s">
        <v>445</v>
      </c>
      <c r="C17" s="8">
        <v>42306693.690000646</v>
      </c>
      <c r="D17" s="8">
        <v>60421</v>
      </c>
      <c r="E17" s="8">
        <v>18426248.929999784</v>
      </c>
      <c r="F17" s="8">
        <v>59603</v>
      </c>
      <c r="G17" s="8">
        <v>9235220</v>
      </c>
      <c r="H17" s="8">
        <v>818</v>
      </c>
      <c r="I17" s="8">
        <v>27661468.929999784</v>
      </c>
      <c r="J17" s="23">
        <v>0.98646166068088914</v>
      </c>
      <c r="K17" s="44"/>
    </row>
    <row r="18" spans="2:11" x14ac:dyDescent="0.3">
      <c r="B18" s="7" t="s">
        <v>25</v>
      </c>
      <c r="C18" s="8">
        <v>35888283.760000132</v>
      </c>
      <c r="D18" s="8">
        <v>47978</v>
      </c>
      <c r="E18" s="8">
        <v>17728589.479999851</v>
      </c>
      <c r="F18" s="8">
        <v>47359</v>
      </c>
      <c r="G18" s="8">
        <v>6988510</v>
      </c>
      <c r="H18" s="8">
        <v>619</v>
      </c>
      <c r="I18" s="8">
        <v>24717099.479999851</v>
      </c>
      <c r="J18" s="23">
        <v>0.98709825336612611</v>
      </c>
      <c r="K18" s="44"/>
    </row>
    <row r="19" spans="2:11" s="44" customFormat="1" x14ac:dyDescent="0.3">
      <c r="B19" s="7" t="s">
        <v>446</v>
      </c>
      <c r="C19" s="8">
        <v>53256390.469998285</v>
      </c>
      <c r="D19" s="8">
        <v>70012</v>
      </c>
      <c r="E19" s="8">
        <v>15078839.659999149</v>
      </c>
      <c r="F19" s="8">
        <v>69056</v>
      </c>
      <c r="G19" s="8">
        <v>10793240</v>
      </c>
      <c r="H19" s="8">
        <v>956</v>
      </c>
      <c r="I19" s="8">
        <v>25872079.659999147</v>
      </c>
      <c r="J19" s="23">
        <v>0.98634519796606301</v>
      </c>
    </row>
    <row r="20" spans="2:11" x14ac:dyDescent="0.3">
      <c r="B20" s="7" t="s">
        <v>447</v>
      </c>
      <c r="C20" s="8">
        <v>73604897.979998261</v>
      </c>
      <c r="D20" s="8">
        <v>57521</v>
      </c>
      <c r="E20" s="8">
        <v>22291882.099999692</v>
      </c>
      <c r="F20" s="8">
        <v>56158</v>
      </c>
      <c r="G20" s="8">
        <v>15388270</v>
      </c>
      <c r="H20" s="8">
        <v>1363</v>
      </c>
      <c r="I20" s="8">
        <v>37680152.099999696</v>
      </c>
      <c r="J20" s="23">
        <v>0.97630430625336828</v>
      </c>
      <c r="K20" s="44"/>
    </row>
    <row r="21" spans="2:11" ht="27.6" x14ac:dyDescent="0.3">
      <c r="B21" s="7" t="s">
        <v>448</v>
      </c>
      <c r="C21" s="8">
        <v>66261194.859998941</v>
      </c>
      <c r="D21" s="8">
        <v>120717</v>
      </c>
      <c r="E21" s="8">
        <v>14093893.740000846</v>
      </c>
      <c r="F21" s="8">
        <v>119989</v>
      </c>
      <c r="G21" s="8">
        <v>8219120</v>
      </c>
      <c r="H21" s="8">
        <v>728</v>
      </c>
      <c r="I21" s="8">
        <v>22313013.740000844</v>
      </c>
      <c r="J21" s="23">
        <v>0.99396936636927691</v>
      </c>
      <c r="K21" s="44"/>
    </row>
    <row r="22" spans="2:11" x14ac:dyDescent="0.3">
      <c r="B22" s="7" t="s">
        <v>265</v>
      </c>
      <c r="C22" s="8">
        <v>25962539.840000778</v>
      </c>
      <c r="D22" s="8">
        <v>57542</v>
      </c>
      <c r="E22" s="8">
        <v>15536174.870000763</v>
      </c>
      <c r="F22" s="8">
        <v>57142</v>
      </c>
      <c r="G22" s="8">
        <v>4516000</v>
      </c>
      <c r="H22" s="8">
        <v>400</v>
      </c>
      <c r="I22" s="8">
        <v>20052174.870000765</v>
      </c>
      <c r="J22" s="23">
        <v>0.9930485558374752</v>
      </c>
      <c r="K22" s="44"/>
    </row>
    <row r="23" spans="2:11" x14ac:dyDescent="0.3">
      <c r="B23" s="7" t="s">
        <v>351</v>
      </c>
      <c r="C23" s="8">
        <v>38638340.509999894</v>
      </c>
      <c r="D23" s="8">
        <v>26731</v>
      </c>
      <c r="E23" s="8">
        <v>10847954.469999738</v>
      </c>
      <c r="F23" s="8">
        <v>26093</v>
      </c>
      <c r="G23" s="8">
        <v>7203020</v>
      </c>
      <c r="H23" s="8">
        <v>638</v>
      </c>
      <c r="I23" s="8">
        <v>18050974.469999738</v>
      </c>
      <c r="J23" s="23">
        <v>0.97613258015038717</v>
      </c>
      <c r="K23" s="44"/>
    </row>
    <row r="24" spans="2:11" x14ac:dyDescent="0.3">
      <c r="B24" s="7" t="s">
        <v>449</v>
      </c>
      <c r="C24" s="8">
        <v>39296576.449999914</v>
      </c>
      <c r="D24" s="8">
        <v>32267</v>
      </c>
      <c r="E24" s="8">
        <v>13027016.319999749</v>
      </c>
      <c r="F24" s="8">
        <v>31471</v>
      </c>
      <c r="G24" s="8">
        <v>8986840</v>
      </c>
      <c r="H24" s="8">
        <v>796</v>
      </c>
      <c r="I24" s="8">
        <v>22013856.319999747</v>
      </c>
      <c r="J24" s="23">
        <v>0.97533083335915949</v>
      </c>
      <c r="K24" s="44"/>
    </row>
    <row r="25" spans="2:11" x14ac:dyDescent="0.3">
      <c r="B25" s="7" t="s">
        <v>450</v>
      </c>
      <c r="C25" s="8">
        <v>38028040.610000432</v>
      </c>
      <c r="D25" s="8">
        <v>38278</v>
      </c>
      <c r="E25" s="8">
        <v>11340003.029999709</v>
      </c>
      <c r="F25" s="8">
        <v>37585</v>
      </c>
      <c r="G25" s="8">
        <v>7823970</v>
      </c>
      <c r="H25" s="8">
        <v>693</v>
      </c>
      <c r="I25" s="8">
        <v>19163973.029999711</v>
      </c>
      <c r="J25" s="23">
        <v>0.98189560583102564</v>
      </c>
      <c r="K25" s="44"/>
    </row>
    <row r="26" spans="2:11" x14ac:dyDescent="0.3">
      <c r="B26" s="7" t="s">
        <v>451</v>
      </c>
      <c r="C26" s="8">
        <v>23088149.480002541</v>
      </c>
      <c r="D26" s="8">
        <v>50080</v>
      </c>
      <c r="E26" s="8">
        <v>8488407.2399989348</v>
      </c>
      <c r="F26" s="8">
        <v>49653</v>
      </c>
      <c r="G26" s="8">
        <v>4820830</v>
      </c>
      <c r="H26" s="8">
        <v>427</v>
      </c>
      <c r="I26" s="8">
        <v>13309237.239998935</v>
      </c>
      <c r="J26" s="23">
        <v>0.99147364217252398</v>
      </c>
      <c r="K26" s="44"/>
    </row>
    <row r="27" spans="2:11" x14ac:dyDescent="0.3">
      <c r="B27" s="7" t="s">
        <v>452</v>
      </c>
      <c r="C27" s="8">
        <v>32629684.620000206</v>
      </c>
      <c r="D27" s="8">
        <v>34075</v>
      </c>
      <c r="E27" s="8">
        <v>11168326.919999927</v>
      </c>
      <c r="F27" s="8">
        <v>33429</v>
      </c>
      <c r="G27" s="8">
        <v>7293340</v>
      </c>
      <c r="H27" s="8">
        <v>646</v>
      </c>
      <c r="I27" s="8">
        <v>18461666.919999927</v>
      </c>
      <c r="J27" s="23">
        <v>0.98104181951577407</v>
      </c>
      <c r="K27" s="44"/>
    </row>
    <row r="28" spans="2:11" x14ac:dyDescent="0.3">
      <c r="B28" s="7" t="s">
        <v>375</v>
      </c>
      <c r="C28" s="8">
        <v>20474113.580000017</v>
      </c>
      <c r="D28" s="8">
        <v>35854</v>
      </c>
      <c r="E28" s="8">
        <v>8836629.180000145</v>
      </c>
      <c r="F28" s="8">
        <v>35458</v>
      </c>
      <c r="G28" s="8">
        <v>4470840</v>
      </c>
      <c r="H28" s="8">
        <v>396</v>
      </c>
      <c r="I28" s="8">
        <v>13307469.180000145</v>
      </c>
      <c r="J28" s="23">
        <v>0.98895520722931896</v>
      </c>
      <c r="K28" s="44"/>
    </row>
    <row r="29" spans="2:11" x14ac:dyDescent="0.3">
      <c r="B29" s="7" t="s">
        <v>381</v>
      </c>
      <c r="C29" s="8">
        <v>22230723.899999674</v>
      </c>
      <c r="D29" s="9">
        <v>32802</v>
      </c>
      <c r="E29" s="8">
        <v>10925379.769999767</v>
      </c>
      <c r="F29" s="9">
        <v>32391</v>
      </c>
      <c r="G29" s="8">
        <v>4640190</v>
      </c>
      <c r="H29" s="8">
        <v>411</v>
      </c>
      <c r="I29" s="8">
        <v>15565569.769999767</v>
      </c>
      <c r="J29" s="23">
        <v>0.98747027620267058</v>
      </c>
      <c r="K29" s="44"/>
    </row>
    <row r="30" spans="2:11" ht="26.25" customHeight="1" x14ac:dyDescent="0.3">
      <c r="B30" s="7" t="s">
        <v>453</v>
      </c>
      <c r="C30" s="8">
        <v>26484753.290000003</v>
      </c>
      <c r="D30" s="8">
        <v>26766</v>
      </c>
      <c r="E30" s="8">
        <v>8886320.4499996863</v>
      </c>
      <c r="F30" s="8">
        <v>26241</v>
      </c>
      <c r="G30" s="8">
        <v>5927250</v>
      </c>
      <c r="H30" s="8">
        <v>525</v>
      </c>
      <c r="I30" s="8">
        <v>14813570.449999686</v>
      </c>
      <c r="J30" s="23">
        <v>0.98038556377493835</v>
      </c>
      <c r="K30" s="44"/>
    </row>
    <row r="31" spans="2:11" x14ac:dyDescent="0.3">
      <c r="B31" s="7" t="s">
        <v>454</v>
      </c>
      <c r="C31" s="8">
        <v>25149124.979999855</v>
      </c>
      <c r="D31" s="8">
        <v>36407</v>
      </c>
      <c r="E31" s="8">
        <v>8544835.9900000598</v>
      </c>
      <c r="F31" s="8">
        <v>35966</v>
      </c>
      <c r="G31" s="8">
        <v>4978890</v>
      </c>
      <c r="H31" s="8">
        <v>441</v>
      </c>
      <c r="I31" s="8">
        <v>13523725.99000006</v>
      </c>
      <c r="J31" s="23">
        <v>0.98788694481830419</v>
      </c>
      <c r="K31" s="44"/>
    </row>
    <row r="32" spans="2:11" x14ac:dyDescent="0.3">
      <c r="B32" s="7" t="s">
        <v>455</v>
      </c>
      <c r="C32" s="8">
        <v>36596415.620000154</v>
      </c>
      <c r="D32" s="8">
        <v>44845</v>
      </c>
      <c r="E32" s="8">
        <v>9515021.1099993978</v>
      </c>
      <c r="F32" s="8">
        <v>44066</v>
      </c>
      <c r="G32" s="8">
        <v>8794910</v>
      </c>
      <c r="H32" s="8">
        <v>779</v>
      </c>
      <c r="I32" s="8">
        <v>18309931.109999396</v>
      </c>
      <c r="J32" s="23">
        <v>0.98262905563607983</v>
      </c>
      <c r="K32" s="44"/>
    </row>
    <row r="33" spans="2:11" x14ac:dyDescent="0.3">
      <c r="B33" s="7" t="s">
        <v>456</v>
      </c>
      <c r="C33" s="8">
        <v>17539428.730000008</v>
      </c>
      <c r="D33" s="8">
        <v>4835</v>
      </c>
      <c r="E33" s="8">
        <v>16949519.890000027</v>
      </c>
      <c r="F33" s="8">
        <v>4796</v>
      </c>
      <c r="G33" s="8">
        <v>440310</v>
      </c>
      <c r="H33" s="8">
        <v>39</v>
      </c>
      <c r="I33" s="8">
        <v>17389829.890000027</v>
      </c>
      <c r="J33" s="23">
        <v>0.99193381592554286</v>
      </c>
      <c r="K33" s="44"/>
    </row>
    <row r="34" spans="2:11" x14ac:dyDescent="0.3">
      <c r="B34" s="7" t="s">
        <v>457</v>
      </c>
      <c r="C34" s="8">
        <v>18653514.150000025</v>
      </c>
      <c r="D34" s="8">
        <v>29892</v>
      </c>
      <c r="E34" s="8">
        <v>9823855.6100007594</v>
      </c>
      <c r="F34" s="8">
        <v>29566</v>
      </c>
      <c r="G34" s="8">
        <v>3680540</v>
      </c>
      <c r="H34" s="8">
        <v>326</v>
      </c>
      <c r="I34" s="8">
        <v>13504395.610000759</v>
      </c>
      <c r="J34" s="23">
        <v>0.98909407199250632</v>
      </c>
      <c r="K34" s="44"/>
    </row>
    <row r="35" spans="2:11" x14ac:dyDescent="0.3">
      <c r="B35" s="7" t="s">
        <v>384</v>
      </c>
      <c r="C35" s="8">
        <v>51357000.169963486</v>
      </c>
      <c r="D35" s="8">
        <v>43834</v>
      </c>
      <c r="E35" s="8">
        <v>8942572.3399956767</v>
      </c>
      <c r="F35" s="8">
        <v>42841</v>
      </c>
      <c r="G35" s="8">
        <v>11210970</v>
      </c>
      <c r="H35" s="8">
        <v>993</v>
      </c>
      <c r="I35" s="8">
        <v>20153542.339995675</v>
      </c>
      <c r="J35" s="23">
        <v>0.97734635214673538</v>
      </c>
      <c r="K35" s="44"/>
    </row>
    <row r="36" spans="2:11" x14ac:dyDescent="0.3">
      <c r="B36" s="7" t="s">
        <v>458</v>
      </c>
      <c r="C36" s="8">
        <v>27737070.360000342</v>
      </c>
      <c r="D36" s="8">
        <v>33515</v>
      </c>
      <c r="E36" s="8">
        <v>6731243.2899999022</v>
      </c>
      <c r="F36" s="8">
        <v>32944</v>
      </c>
      <c r="G36" s="8">
        <v>6446590</v>
      </c>
      <c r="H36" s="8">
        <v>571</v>
      </c>
      <c r="I36" s="8">
        <v>13177833.289999902</v>
      </c>
      <c r="J36" s="23">
        <v>0.98296285245412507</v>
      </c>
      <c r="K36" s="44"/>
    </row>
    <row r="37" spans="2:11" x14ac:dyDescent="0.3">
      <c r="B37" s="7" t="s">
        <v>459</v>
      </c>
      <c r="C37" s="8">
        <v>19122138.709999889</v>
      </c>
      <c r="D37" s="8">
        <v>4775</v>
      </c>
      <c r="E37" s="8">
        <v>15121150.940000011</v>
      </c>
      <c r="F37" s="8">
        <v>4539</v>
      </c>
      <c r="G37" s="8">
        <v>2664440</v>
      </c>
      <c r="H37" s="8">
        <v>236</v>
      </c>
      <c r="I37" s="8">
        <v>17785590.940000013</v>
      </c>
      <c r="J37" s="23">
        <v>0.95057591623036652</v>
      </c>
      <c r="K37" s="44"/>
    </row>
    <row r="38" spans="2:11" x14ac:dyDescent="0.3">
      <c r="B38" s="7" t="s">
        <v>349</v>
      </c>
      <c r="C38" s="8">
        <v>26506946.760000017</v>
      </c>
      <c r="D38" s="8">
        <v>11969</v>
      </c>
      <c r="E38" s="8">
        <v>6655440.0799999963</v>
      </c>
      <c r="F38" s="8">
        <v>11420</v>
      </c>
      <c r="G38" s="8">
        <v>6198210</v>
      </c>
      <c r="H38" s="8">
        <v>549</v>
      </c>
      <c r="I38" s="8">
        <v>12853650.079999996</v>
      </c>
      <c r="J38" s="23">
        <v>0.95413150639151145</v>
      </c>
      <c r="K38" s="44"/>
    </row>
    <row r="39" spans="2:11" x14ac:dyDescent="0.3">
      <c r="B39" s="7" t="s">
        <v>460</v>
      </c>
      <c r="C39" s="8">
        <v>16434422.639999984</v>
      </c>
      <c r="D39" s="8">
        <v>14986</v>
      </c>
      <c r="E39" s="8">
        <v>4825567.1800000239</v>
      </c>
      <c r="F39" s="8">
        <v>14793</v>
      </c>
      <c r="G39" s="8">
        <v>2178970</v>
      </c>
      <c r="H39" s="8">
        <v>193</v>
      </c>
      <c r="I39" s="8">
        <v>7004537.1800000239</v>
      </c>
      <c r="J39" s="23">
        <v>0.98712131322567731</v>
      </c>
      <c r="K39" s="44"/>
    </row>
    <row r="40" spans="2:11" x14ac:dyDescent="0.3">
      <c r="B40" s="7" t="s">
        <v>266</v>
      </c>
      <c r="C40" s="8">
        <v>24541961.730000138</v>
      </c>
      <c r="D40" s="8">
        <v>20112</v>
      </c>
      <c r="E40" s="8">
        <v>6003092.4499999518</v>
      </c>
      <c r="F40" s="8">
        <v>19633</v>
      </c>
      <c r="G40" s="8">
        <v>5407910</v>
      </c>
      <c r="H40" s="8">
        <v>479</v>
      </c>
      <c r="I40" s="8">
        <v>11411002.449999951</v>
      </c>
      <c r="J40" s="23">
        <v>0.97618337311058079</v>
      </c>
      <c r="K40" s="44"/>
    </row>
    <row r="41" spans="2:11" ht="27.6" x14ac:dyDescent="0.3">
      <c r="B41" s="7" t="s">
        <v>398</v>
      </c>
      <c r="C41" s="8">
        <v>16414664.319999978</v>
      </c>
      <c r="D41" s="8">
        <v>18941</v>
      </c>
      <c r="E41" s="8">
        <v>3683673.7699999767</v>
      </c>
      <c r="F41" s="8">
        <v>18714</v>
      </c>
      <c r="G41" s="8">
        <v>2562830</v>
      </c>
      <c r="H41" s="8">
        <v>227</v>
      </c>
      <c r="I41" s="8">
        <v>6246503.7699999772</v>
      </c>
      <c r="J41" s="23">
        <v>0.9880154162926984</v>
      </c>
      <c r="K41" s="44"/>
    </row>
    <row r="42" spans="2:11" x14ac:dyDescent="0.3">
      <c r="B42" s="7" t="s">
        <v>267</v>
      </c>
      <c r="C42" s="8">
        <v>28742476.570000168</v>
      </c>
      <c r="D42" s="8">
        <v>14814</v>
      </c>
      <c r="E42" s="8">
        <v>4814533.8199999239</v>
      </c>
      <c r="F42" s="8">
        <v>14246</v>
      </c>
      <c r="G42" s="8">
        <v>6412720</v>
      </c>
      <c r="H42" s="8">
        <v>568</v>
      </c>
      <c r="I42" s="8">
        <v>11227253.819999924</v>
      </c>
      <c r="J42" s="23">
        <v>0.96165789118401512</v>
      </c>
      <c r="K42" s="44"/>
    </row>
    <row r="43" spans="2:11" x14ac:dyDescent="0.3">
      <c r="B43" s="7" t="s">
        <v>268</v>
      </c>
      <c r="C43" s="8">
        <v>19778974.359999862</v>
      </c>
      <c r="D43" s="8">
        <v>22384</v>
      </c>
      <c r="E43" s="8">
        <v>4842490.5200000098</v>
      </c>
      <c r="F43" s="8">
        <v>21954</v>
      </c>
      <c r="G43" s="8">
        <v>4854700</v>
      </c>
      <c r="H43" s="8">
        <v>430</v>
      </c>
      <c r="I43" s="8">
        <v>9697190.5200000107</v>
      </c>
      <c r="J43" s="23">
        <v>0.98078984989278051</v>
      </c>
      <c r="K43" s="44"/>
    </row>
    <row r="44" spans="2:11" s="44" customFormat="1" x14ac:dyDescent="0.3">
      <c r="B44" s="7" t="s">
        <v>27</v>
      </c>
      <c r="C44" s="8">
        <v>18745438.410000119</v>
      </c>
      <c r="D44" s="8">
        <v>28359</v>
      </c>
      <c r="E44" s="8">
        <v>9016721.0099999756</v>
      </c>
      <c r="F44" s="8">
        <v>28080</v>
      </c>
      <c r="G44" s="8">
        <v>3149910</v>
      </c>
      <c r="H44" s="8">
        <v>279</v>
      </c>
      <c r="I44" s="8">
        <v>12166631.009999976</v>
      </c>
      <c r="J44" s="23">
        <v>0.99016185337987939</v>
      </c>
    </row>
    <row r="45" spans="2:11" s="44" customFormat="1" x14ac:dyDescent="0.3">
      <c r="B45" s="7" t="s">
        <v>28</v>
      </c>
      <c r="C45" s="8">
        <v>17589520.490000028</v>
      </c>
      <c r="D45" s="8">
        <v>40544</v>
      </c>
      <c r="E45" s="8">
        <v>10324980.589999741</v>
      </c>
      <c r="F45" s="8">
        <v>40283</v>
      </c>
      <c r="G45" s="8">
        <v>2946690</v>
      </c>
      <c r="H45" s="8">
        <v>261</v>
      </c>
      <c r="I45" s="8">
        <v>13271670.589999741</v>
      </c>
      <c r="J45" s="23">
        <v>0.99356254932912391</v>
      </c>
    </row>
    <row r="46" spans="2:11" s="44" customFormat="1" x14ac:dyDescent="0.3">
      <c r="B46" s="7" t="s">
        <v>461</v>
      </c>
      <c r="C46" s="8">
        <v>18104890.83999959</v>
      </c>
      <c r="D46" s="8">
        <v>19298</v>
      </c>
      <c r="E46" s="8">
        <v>5755189.0200000461</v>
      </c>
      <c r="F46" s="8">
        <v>18951</v>
      </c>
      <c r="G46" s="8">
        <v>3917630</v>
      </c>
      <c r="H46" s="8">
        <v>347</v>
      </c>
      <c r="I46" s="8">
        <v>9672819.0200000461</v>
      </c>
      <c r="J46" s="23">
        <v>0.9820188620582444</v>
      </c>
    </row>
    <row r="47" spans="2:11" s="44" customFormat="1" x14ac:dyDescent="0.3">
      <c r="B47" s="7" t="s">
        <v>462</v>
      </c>
      <c r="C47" s="8">
        <v>27446158.320002366</v>
      </c>
      <c r="D47" s="8">
        <v>21085</v>
      </c>
      <c r="E47" s="8">
        <v>5674412.0700000478</v>
      </c>
      <c r="F47" s="8">
        <v>20553</v>
      </c>
      <c r="G47" s="8">
        <v>6006280</v>
      </c>
      <c r="H47" s="8">
        <v>532</v>
      </c>
      <c r="I47" s="8">
        <v>11680692.070000049</v>
      </c>
      <c r="J47" s="23">
        <v>0.974768792980792</v>
      </c>
    </row>
    <row r="48" spans="2:11" s="44" customFormat="1" x14ac:dyDescent="0.3">
      <c r="B48" s="7" t="s">
        <v>463</v>
      </c>
      <c r="C48" s="8">
        <v>20240334.999999929</v>
      </c>
      <c r="D48" s="8">
        <v>10110</v>
      </c>
      <c r="E48" s="8">
        <v>4982864.0099999532</v>
      </c>
      <c r="F48" s="8">
        <v>9743</v>
      </c>
      <c r="G48" s="8">
        <v>4143430</v>
      </c>
      <c r="H48" s="8">
        <v>367</v>
      </c>
      <c r="I48" s="8">
        <v>9126294.0099999532</v>
      </c>
      <c r="J48" s="23">
        <v>0.96369930761622158</v>
      </c>
    </row>
    <row r="49" spans="2:10" x14ac:dyDescent="0.3">
      <c r="B49" s="12" t="s">
        <v>394</v>
      </c>
      <c r="C49" s="10">
        <v>1270118312.1699703</v>
      </c>
      <c r="D49" s="10">
        <v>1484975</v>
      </c>
      <c r="E49" s="10">
        <v>458808520.3899951</v>
      </c>
      <c r="F49" s="10">
        <v>1462577</v>
      </c>
      <c r="G49" s="10">
        <v>252873420</v>
      </c>
      <c r="H49" s="10">
        <v>22398</v>
      </c>
      <c r="I49" s="10">
        <v>711681940.38999546</v>
      </c>
      <c r="J49" s="88">
        <v>0.98491691779322887</v>
      </c>
    </row>
    <row r="50" spans="2:10" x14ac:dyDescent="0.3">
      <c r="B50" s="14" t="s">
        <v>40</v>
      </c>
      <c r="C50" s="4"/>
      <c r="D50" s="5"/>
      <c r="E50" s="4"/>
      <c r="F50" s="5"/>
      <c r="G50" s="4"/>
      <c r="H50" s="5"/>
      <c r="I50" s="4"/>
      <c r="J50" s="6"/>
    </row>
    <row r="51" spans="2:10" ht="23.25" customHeight="1" x14ac:dyDescent="0.3">
      <c r="B51" s="124" t="s">
        <v>713</v>
      </c>
      <c r="C51" s="124"/>
      <c r="D51" s="124"/>
      <c r="E51" s="124"/>
      <c r="F51" s="124"/>
      <c r="G51" s="124"/>
      <c r="H51" s="124"/>
      <c r="I51" s="124"/>
      <c r="J51" s="124"/>
    </row>
    <row r="52" spans="2:10" ht="48.75" customHeight="1" x14ac:dyDescent="0.3">
      <c r="B52" s="123" t="s">
        <v>395</v>
      </c>
      <c r="C52" s="123"/>
      <c r="D52" s="123"/>
      <c r="E52" s="123"/>
      <c r="F52" s="123"/>
      <c r="G52" s="123"/>
      <c r="H52" s="123"/>
      <c r="I52" s="123"/>
      <c r="J52" s="123"/>
    </row>
  </sheetData>
  <mergeCells count="15">
    <mergeCell ref="B52:J52"/>
    <mergeCell ref="B51:J51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"/>
  <sheetViews>
    <sheetView showGridLines="0" workbookViewId="0">
      <pane xSplit="2" ySplit="10" topLeftCell="C11" activePane="bottomRight" state="frozen"/>
      <selection activeCell="B20" sqref="B20"/>
      <selection pane="topRight" activeCell="B20" sqref="B20"/>
      <selection pane="bottomLeft" activeCell="B20" sqref="B20"/>
      <selection pane="bottomRight" activeCell="B12" sqref="B12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1" ht="14.4" customHeight="1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1" ht="15" customHeight="1" x14ac:dyDescent="0.3">
      <c r="B4" s="111" t="s">
        <v>411</v>
      </c>
      <c r="C4" s="111"/>
      <c r="D4" s="111"/>
      <c r="E4" s="111"/>
      <c r="F4" s="111"/>
      <c r="G4" s="111"/>
      <c r="H4" s="111"/>
      <c r="I4" s="111"/>
      <c r="J4" s="111"/>
    </row>
    <row r="5" spans="2:11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1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1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1" ht="14.4" customHeight="1" x14ac:dyDescent="0.3">
      <c r="B8" s="113" t="s">
        <v>22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1" ht="30" customHeight="1" x14ac:dyDescent="0.3">
      <c r="B9" s="114"/>
      <c r="C9" s="114"/>
      <c r="D9" s="114"/>
      <c r="E9" s="115" t="s">
        <v>60</v>
      </c>
      <c r="F9" s="115"/>
      <c r="G9" s="115" t="s">
        <v>61</v>
      </c>
      <c r="H9" s="115"/>
      <c r="I9" s="114" t="s">
        <v>52</v>
      </c>
      <c r="J9" s="114" t="s">
        <v>55</v>
      </c>
    </row>
    <row r="10" spans="2:11" ht="48.7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1" x14ac:dyDescent="0.3">
      <c r="B11" s="7" t="s">
        <v>464</v>
      </c>
      <c r="C11" s="8">
        <v>13499521.409999758</v>
      </c>
      <c r="D11" s="8">
        <v>15348</v>
      </c>
      <c r="E11" s="8">
        <v>4398424.8400000026</v>
      </c>
      <c r="F11" s="8">
        <v>14907</v>
      </c>
      <c r="G11" s="8">
        <v>2205000</v>
      </c>
      <c r="H11" s="8">
        <v>441</v>
      </c>
      <c r="I11" s="8">
        <v>6603424.8400000026</v>
      </c>
      <c r="J11" s="62">
        <v>0.97126661454261143</v>
      </c>
      <c r="K11" s="44"/>
    </row>
    <row r="12" spans="2:11" x14ac:dyDescent="0.3">
      <c r="B12" s="7" t="s">
        <v>465</v>
      </c>
      <c r="C12" s="8">
        <v>9863593.8799999151</v>
      </c>
      <c r="D12" s="8">
        <v>27615</v>
      </c>
      <c r="E12" s="8">
        <v>5017790.9399999641</v>
      </c>
      <c r="F12" s="8">
        <v>27283</v>
      </c>
      <c r="G12" s="8">
        <v>1660000</v>
      </c>
      <c r="H12" s="8">
        <v>332</v>
      </c>
      <c r="I12" s="8">
        <v>6677790.9399999641</v>
      </c>
      <c r="J12" s="62">
        <v>0.98797754843382224</v>
      </c>
      <c r="K12" s="44"/>
    </row>
    <row r="13" spans="2:11" s="44" customFormat="1" x14ac:dyDescent="0.3">
      <c r="B13" s="7" t="s">
        <v>466</v>
      </c>
      <c r="C13" s="8">
        <v>14265848.349999864</v>
      </c>
      <c r="D13" s="8">
        <v>30046</v>
      </c>
      <c r="E13" s="8">
        <v>5793478.9599999003</v>
      </c>
      <c r="F13" s="8">
        <v>29529</v>
      </c>
      <c r="G13" s="8">
        <v>2585000</v>
      </c>
      <c r="H13" s="8">
        <v>517</v>
      </c>
      <c r="I13" s="8">
        <v>8378478.9599999003</v>
      </c>
      <c r="J13" s="62">
        <v>0.98279305065566136</v>
      </c>
    </row>
    <row r="14" spans="2:11" s="44" customFormat="1" x14ac:dyDescent="0.3">
      <c r="B14" s="7" t="s">
        <v>113</v>
      </c>
      <c r="C14" s="8">
        <v>15150034.189999985</v>
      </c>
      <c r="D14" s="8">
        <v>26359</v>
      </c>
      <c r="E14" s="8">
        <v>4534224.639999833</v>
      </c>
      <c r="F14" s="8">
        <v>25823</v>
      </c>
      <c r="G14" s="8">
        <v>2680000</v>
      </c>
      <c r="H14" s="8">
        <v>536</v>
      </c>
      <c r="I14" s="8">
        <v>7214224.639999833</v>
      </c>
      <c r="J14" s="62">
        <v>0.97966538943055503</v>
      </c>
    </row>
    <row r="15" spans="2:11" s="44" customFormat="1" x14ac:dyDescent="0.3">
      <c r="B15" s="7" t="s">
        <v>380</v>
      </c>
      <c r="C15" s="8">
        <v>10209166.749999924</v>
      </c>
      <c r="D15" s="8">
        <v>21802</v>
      </c>
      <c r="E15" s="8">
        <v>3634645.9400000083</v>
      </c>
      <c r="F15" s="8">
        <v>21406</v>
      </c>
      <c r="G15" s="8">
        <v>1980000</v>
      </c>
      <c r="H15" s="8">
        <v>396</v>
      </c>
      <c r="I15" s="8">
        <v>5614645.9400000088</v>
      </c>
      <c r="J15" s="62">
        <v>0.98183652875882943</v>
      </c>
    </row>
    <row r="16" spans="2:11" x14ac:dyDescent="0.3">
      <c r="B16" s="7" t="s">
        <v>30</v>
      </c>
      <c r="C16" s="8">
        <v>12456452.870000023</v>
      </c>
      <c r="D16" s="8">
        <v>19405</v>
      </c>
      <c r="E16" s="8">
        <v>4430033.7799999854</v>
      </c>
      <c r="F16" s="8">
        <v>18933</v>
      </c>
      <c r="G16" s="8">
        <v>2360000</v>
      </c>
      <c r="H16" s="8">
        <v>472</v>
      </c>
      <c r="I16" s="8">
        <v>6790033.7799999854</v>
      </c>
      <c r="J16" s="62">
        <v>0.97567637206905433</v>
      </c>
      <c r="K16" s="44"/>
    </row>
    <row r="17" spans="2:11" x14ac:dyDescent="0.3">
      <c r="B17" s="7" t="s">
        <v>269</v>
      </c>
      <c r="C17" s="8">
        <v>8460176.459999986</v>
      </c>
      <c r="D17" s="8">
        <v>22518</v>
      </c>
      <c r="E17" s="8">
        <v>4234436.4399999669</v>
      </c>
      <c r="F17" s="8">
        <v>22199</v>
      </c>
      <c r="G17" s="8">
        <v>1595000</v>
      </c>
      <c r="H17" s="8">
        <v>319</v>
      </c>
      <c r="I17" s="8">
        <v>5829436.4399999669</v>
      </c>
      <c r="J17" s="62">
        <v>0.98583355537791983</v>
      </c>
      <c r="K17" s="44"/>
    </row>
    <row r="18" spans="2:11" x14ac:dyDescent="0.3">
      <c r="B18" s="7" t="s">
        <v>467</v>
      </c>
      <c r="C18" s="8">
        <v>8348442.3299999842</v>
      </c>
      <c r="D18" s="8">
        <v>7915</v>
      </c>
      <c r="E18" s="8">
        <v>3958745.8700000104</v>
      </c>
      <c r="F18" s="8">
        <v>7552</v>
      </c>
      <c r="G18" s="8">
        <v>1815000</v>
      </c>
      <c r="H18" s="8">
        <v>363</v>
      </c>
      <c r="I18" s="8">
        <v>5773745.8700000104</v>
      </c>
      <c r="J18" s="62">
        <v>0.95413771320277951</v>
      </c>
      <c r="K18" s="44"/>
    </row>
    <row r="19" spans="2:11" x14ac:dyDescent="0.3">
      <c r="B19" s="7" t="s">
        <v>388</v>
      </c>
      <c r="C19" s="8">
        <v>5776179.9599999823</v>
      </c>
      <c r="D19" s="8">
        <v>11521</v>
      </c>
      <c r="E19" s="8">
        <v>3624531.9299999913</v>
      </c>
      <c r="F19" s="8">
        <v>11360</v>
      </c>
      <c r="G19" s="8">
        <v>805000</v>
      </c>
      <c r="H19" s="8">
        <v>161</v>
      </c>
      <c r="I19" s="8">
        <v>4429531.9299999913</v>
      </c>
      <c r="J19" s="62">
        <v>0.98602551861817556</v>
      </c>
      <c r="K19" s="44"/>
    </row>
    <row r="20" spans="2:11" x14ac:dyDescent="0.3">
      <c r="B20" s="7" t="s">
        <v>379</v>
      </c>
      <c r="C20" s="8">
        <v>12841347.140000073</v>
      </c>
      <c r="D20" s="8">
        <v>15648</v>
      </c>
      <c r="E20" s="8">
        <v>4811849.5400000261</v>
      </c>
      <c r="F20" s="8">
        <v>15221</v>
      </c>
      <c r="G20" s="8">
        <v>2135000</v>
      </c>
      <c r="H20" s="8">
        <v>427</v>
      </c>
      <c r="I20" s="8">
        <v>6946849.5400000261</v>
      </c>
      <c r="J20" s="62">
        <v>0.97271216768916158</v>
      </c>
      <c r="K20" s="44"/>
    </row>
    <row r="21" spans="2:11" x14ac:dyDescent="0.3">
      <c r="B21" s="7" t="s">
        <v>369</v>
      </c>
      <c r="C21" s="8">
        <v>13118124.429999894</v>
      </c>
      <c r="D21" s="8">
        <v>18478</v>
      </c>
      <c r="E21" s="8">
        <v>4529138.559999953</v>
      </c>
      <c r="F21" s="8">
        <v>17955</v>
      </c>
      <c r="G21" s="8">
        <v>2615000</v>
      </c>
      <c r="H21" s="8">
        <v>523</v>
      </c>
      <c r="I21" s="8">
        <v>7144138.559999953</v>
      </c>
      <c r="J21" s="62">
        <v>0.97169607100335531</v>
      </c>
      <c r="K21" s="44"/>
    </row>
    <row r="22" spans="2:11" x14ac:dyDescent="0.3">
      <c r="B22" s="7" t="s">
        <v>468</v>
      </c>
      <c r="C22" s="8">
        <v>12792788.630000005</v>
      </c>
      <c r="D22" s="8">
        <v>3076</v>
      </c>
      <c r="E22" s="8">
        <v>5393455.8000000119</v>
      </c>
      <c r="F22" s="8">
        <v>2386</v>
      </c>
      <c r="G22" s="8">
        <v>3450000</v>
      </c>
      <c r="H22" s="8">
        <v>690</v>
      </c>
      <c r="I22" s="8">
        <v>8843455.8000000119</v>
      </c>
      <c r="J22" s="62">
        <v>0.77568270481144341</v>
      </c>
      <c r="K22" s="44"/>
    </row>
    <row r="23" spans="2:11" x14ac:dyDescent="0.3">
      <c r="B23" s="7" t="s">
        <v>469</v>
      </c>
      <c r="C23" s="8">
        <v>10525956.199999763</v>
      </c>
      <c r="D23" s="8">
        <v>31330</v>
      </c>
      <c r="E23" s="8">
        <v>3900481.7999999304</v>
      </c>
      <c r="F23" s="8">
        <v>30843</v>
      </c>
      <c r="G23" s="8">
        <v>2435000</v>
      </c>
      <c r="H23" s="8">
        <v>487</v>
      </c>
      <c r="I23" s="8">
        <v>6335481.79999993</v>
      </c>
      <c r="J23" s="62">
        <v>0.98445579316948617</v>
      </c>
      <c r="K23" s="44"/>
    </row>
    <row r="24" spans="2:11" x14ac:dyDescent="0.3">
      <c r="B24" s="7" t="s">
        <v>367</v>
      </c>
      <c r="C24" s="8">
        <v>8945627.1499999035</v>
      </c>
      <c r="D24" s="8">
        <v>21521</v>
      </c>
      <c r="E24" s="8">
        <v>4201722.7400000058</v>
      </c>
      <c r="F24" s="8">
        <v>21195</v>
      </c>
      <c r="G24" s="8">
        <v>1630000</v>
      </c>
      <c r="H24" s="8">
        <v>326</v>
      </c>
      <c r="I24" s="8">
        <v>5831722.7400000058</v>
      </c>
      <c r="J24" s="62">
        <v>0.98485200501835413</v>
      </c>
      <c r="K24" s="44"/>
    </row>
    <row r="25" spans="2:11" x14ac:dyDescent="0.3">
      <c r="B25" s="7" t="s">
        <v>470</v>
      </c>
      <c r="C25" s="8">
        <v>8277403.9700000137</v>
      </c>
      <c r="D25" s="8">
        <v>3365</v>
      </c>
      <c r="E25" s="8">
        <v>4579551.3100000052</v>
      </c>
      <c r="F25" s="8">
        <v>3002</v>
      </c>
      <c r="G25" s="8">
        <v>1815000</v>
      </c>
      <c r="H25" s="8">
        <v>363</v>
      </c>
      <c r="I25" s="8">
        <v>6394551.3100000052</v>
      </c>
      <c r="J25" s="62">
        <v>0.89212481426448742</v>
      </c>
      <c r="K25" s="44"/>
    </row>
    <row r="26" spans="2:11" x14ac:dyDescent="0.3">
      <c r="B26" s="7" t="s">
        <v>471</v>
      </c>
      <c r="C26" s="8">
        <v>15049190.589999935</v>
      </c>
      <c r="D26" s="8">
        <v>11268</v>
      </c>
      <c r="E26" s="8">
        <v>3234848.4299999843</v>
      </c>
      <c r="F26" s="8">
        <v>10662</v>
      </c>
      <c r="G26" s="8">
        <v>3030000</v>
      </c>
      <c r="H26" s="8">
        <v>606</v>
      </c>
      <c r="I26" s="8">
        <v>6264848.4299999848</v>
      </c>
      <c r="J26" s="62">
        <v>0.94621938232161873</v>
      </c>
      <c r="K26" s="44"/>
    </row>
    <row r="27" spans="2:11" x14ac:dyDescent="0.3">
      <c r="B27" s="7" t="s">
        <v>29</v>
      </c>
      <c r="C27" s="8">
        <v>8166550.0699998559</v>
      </c>
      <c r="D27" s="8">
        <v>9778</v>
      </c>
      <c r="E27" s="8">
        <v>3004959.849999981</v>
      </c>
      <c r="F27" s="8">
        <v>9441</v>
      </c>
      <c r="G27" s="8">
        <v>1685000</v>
      </c>
      <c r="H27" s="8">
        <v>337</v>
      </c>
      <c r="I27" s="8">
        <v>4689959.849999981</v>
      </c>
      <c r="J27" s="62">
        <v>0.96553487420740436</v>
      </c>
      <c r="K27" s="44"/>
    </row>
    <row r="28" spans="2:11" x14ac:dyDescent="0.3">
      <c r="B28" s="7" t="s">
        <v>472</v>
      </c>
      <c r="C28" s="8">
        <v>13905137.579999991</v>
      </c>
      <c r="D28" s="8">
        <v>8802</v>
      </c>
      <c r="E28" s="8">
        <v>2763475.3599999892</v>
      </c>
      <c r="F28" s="8">
        <v>8165</v>
      </c>
      <c r="G28" s="8">
        <v>3185000</v>
      </c>
      <c r="H28" s="8">
        <v>637</v>
      </c>
      <c r="I28" s="8">
        <v>5948475.3599999892</v>
      </c>
      <c r="J28" s="62">
        <v>0.92763008407180181</v>
      </c>
      <c r="K28" s="44"/>
    </row>
    <row r="29" spans="2:11" x14ac:dyDescent="0.3">
      <c r="B29" s="7" t="s">
        <v>383</v>
      </c>
      <c r="C29" s="8">
        <v>10648752.219999952</v>
      </c>
      <c r="D29" s="8">
        <v>17340</v>
      </c>
      <c r="E29" s="8">
        <v>2885268.6399999941</v>
      </c>
      <c r="F29" s="8">
        <v>16915</v>
      </c>
      <c r="G29" s="8">
        <v>2125000</v>
      </c>
      <c r="H29" s="8">
        <v>425</v>
      </c>
      <c r="I29" s="8">
        <v>5010268.6399999941</v>
      </c>
      <c r="J29" s="62">
        <v>0.97549019607843135</v>
      </c>
      <c r="K29" s="44"/>
    </row>
    <row r="30" spans="2:11" x14ac:dyDescent="0.3">
      <c r="B30" s="7" t="s">
        <v>31</v>
      </c>
      <c r="C30" s="8">
        <v>5600841.4999999916</v>
      </c>
      <c r="D30" s="8">
        <v>5849</v>
      </c>
      <c r="E30" s="8">
        <v>2907081.3500000085</v>
      </c>
      <c r="F30" s="8">
        <v>5652</v>
      </c>
      <c r="G30" s="8">
        <v>985000</v>
      </c>
      <c r="H30" s="8">
        <v>197</v>
      </c>
      <c r="I30" s="8">
        <v>3892081.3500000085</v>
      </c>
      <c r="J30" s="62">
        <v>0.96631902889382804</v>
      </c>
      <c r="K30" s="44"/>
    </row>
    <row r="31" spans="2:11" x14ac:dyDescent="0.3">
      <c r="B31" s="7" t="s">
        <v>341</v>
      </c>
      <c r="C31" s="8">
        <v>7909932.9299999876</v>
      </c>
      <c r="D31" s="9">
        <v>2737</v>
      </c>
      <c r="E31" s="8">
        <v>3087317.6800000081</v>
      </c>
      <c r="F31" s="9">
        <v>1991</v>
      </c>
      <c r="G31" s="8">
        <v>3730000</v>
      </c>
      <c r="H31" s="8">
        <v>746</v>
      </c>
      <c r="I31" s="8">
        <v>6817317.6800000081</v>
      </c>
      <c r="J31" s="62">
        <v>0.72743880160759955</v>
      </c>
      <c r="K31" s="44"/>
    </row>
    <row r="32" spans="2:11" x14ac:dyDescent="0.3">
      <c r="B32" s="7" t="s">
        <v>32</v>
      </c>
      <c r="C32" s="8">
        <v>11427371.579999723</v>
      </c>
      <c r="D32" s="8">
        <v>29452</v>
      </c>
      <c r="E32" s="8">
        <v>2833606.979999986</v>
      </c>
      <c r="F32" s="8">
        <v>28897</v>
      </c>
      <c r="G32" s="8">
        <v>2775000</v>
      </c>
      <c r="H32" s="8">
        <v>555</v>
      </c>
      <c r="I32" s="8">
        <v>5608606.9799999855</v>
      </c>
      <c r="J32" s="62">
        <v>0.98115577889447236</v>
      </c>
      <c r="K32" s="44"/>
    </row>
    <row r="33" spans="2:11" x14ac:dyDescent="0.3">
      <c r="B33" s="7" t="s">
        <v>33</v>
      </c>
      <c r="C33" s="8">
        <v>7451748.7099998547</v>
      </c>
      <c r="D33" s="8">
        <v>10508</v>
      </c>
      <c r="E33" s="8">
        <v>2539607.2300000046</v>
      </c>
      <c r="F33" s="8">
        <v>10281</v>
      </c>
      <c r="G33" s="8">
        <v>1135000</v>
      </c>
      <c r="H33" s="8">
        <v>227</v>
      </c>
      <c r="I33" s="8">
        <v>3674607.2300000046</v>
      </c>
      <c r="J33" s="62">
        <v>0.97839741149600301</v>
      </c>
      <c r="K33" s="44"/>
    </row>
    <row r="34" spans="2:11" x14ac:dyDescent="0.3">
      <c r="B34" s="7" t="s">
        <v>473</v>
      </c>
      <c r="C34" s="8">
        <v>10009668.30999892</v>
      </c>
      <c r="D34" s="8">
        <v>13114</v>
      </c>
      <c r="E34" s="8">
        <v>2942841.0599997961</v>
      </c>
      <c r="F34" s="8">
        <v>12697</v>
      </c>
      <c r="G34" s="8">
        <v>2085000</v>
      </c>
      <c r="H34" s="8">
        <v>417</v>
      </c>
      <c r="I34" s="8">
        <v>5027841.0599997956</v>
      </c>
      <c r="J34" s="62">
        <v>0.96820192161049257</v>
      </c>
      <c r="K34" s="44"/>
    </row>
    <row r="35" spans="2:11" x14ac:dyDescent="0.3">
      <c r="B35" s="7" t="s">
        <v>365</v>
      </c>
      <c r="C35" s="8">
        <v>4659587.6999999275</v>
      </c>
      <c r="D35" s="8">
        <v>15494</v>
      </c>
      <c r="E35" s="8">
        <v>2787385.6899999832</v>
      </c>
      <c r="F35" s="8">
        <v>15336</v>
      </c>
      <c r="G35" s="8">
        <v>790000</v>
      </c>
      <c r="H35" s="8">
        <v>158</v>
      </c>
      <c r="I35" s="8">
        <v>3577385.6899999832</v>
      </c>
      <c r="J35" s="62">
        <v>0.98980250419517235</v>
      </c>
      <c r="K35" s="44"/>
    </row>
    <row r="36" spans="2:11" ht="27.6" x14ac:dyDescent="0.3">
      <c r="B36" s="7" t="s">
        <v>474</v>
      </c>
      <c r="C36" s="8">
        <v>14204202.550000004</v>
      </c>
      <c r="D36" s="8">
        <v>14542</v>
      </c>
      <c r="E36" s="8">
        <v>2607555.699999989</v>
      </c>
      <c r="F36" s="8">
        <v>14045</v>
      </c>
      <c r="G36" s="8">
        <v>2485000</v>
      </c>
      <c r="H36" s="8">
        <v>497</v>
      </c>
      <c r="I36" s="8">
        <v>5092555.699999989</v>
      </c>
      <c r="J36" s="62">
        <v>0.96582313299408606</v>
      </c>
      <c r="K36" s="44"/>
    </row>
    <row r="37" spans="2:11" x14ac:dyDescent="0.3">
      <c r="B37" s="7" t="s">
        <v>356</v>
      </c>
      <c r="C37" s="8">
        <v>7125940.0000000503</v>
      </c>
      <c r="D37" s="8">
        <v>17801</v>
      </c>
      <c r="E37" s="8">
        <v>2444313.1299999589</v>
      </c>
      <c r="F37" s="8">
        <v>17553</v>
      </c>
      <c r="G37" s="8">
        <v>1240000</v>
      </c>
      <c r="H37" s="8">
        <v>248</v>
      </c>
      <c r="I37" s="8">
        <v>3684313.1299999589</v>
      </c>
      <c r="J37" s="62">
        <v>0.98606819841581939</v>
      </c>
      <c r="K37" s="44"/>
    </row>
    <row r="38" spans="2:11" x14ac:dyDescent="0.3">
      <c r="B38" s="7" t="s">
        <v>475</v>
      </c>
      <c r="C38" s="8">
        <v>13778189.180000005</v>
      </c>
      <c r="D38" s="8">
        <v>8404</v>
      </c>
      <c r="E38" s="8">
        <v>2564392.9399999902</v>
      </c>
      <c r="F38" s="8">
        <v>7861</v>
      </c>
      <c r="G38" s="8">
        <v>2715000</v>
      </c>
      <c r="H38" s="8">
        <v>543</v>
      </c>
      <c r="I38" s="8">
        <v>5279392.9399999902</v>
      </c>
      <c r="J38" s="62">
        <v>0.93538791051880055</v>
      </c>
      <c r="K38" s="44"/>
    </row>
    <row r="39" spans="2:11" x14ac:dyDescent="0.3">
      <c r="B39" s="7" t="s">
        <v>476</v>
      </c>
      <c r="C39" s="8">
        <v>6492036.4499998763</v>
      </c>
      <c r="D39" s="8">
        <v>21609</v>
      </c>
      <c r="E39" s="8">
        <v>2527866.2300000009</v>
      </c>
      <c r="F39" s="8">
        <v>21352</v>
      </c>
      <c r="G39" s="8">
        <v>1285000</v>
      </c>
      <c r="H39" s="8">
        <v>257</v>
      </c>
      <c r="I39" s="8">
        <v>3812866.2300000009</v>
      </c>
      <c r="J39" s="62">
        <v>0.98810680734878986</v>
      </c>
      <c r="K39" s="44"/>
    </row>
    <row r="40" spans="2:11" x14ac:dyDescent="0.3">
      <c r="B40" s="7" t="s">
        <v>477</v>
      </c>
      <c r="C40" s="8">
        <v>9896725.1699995697</v>
      </c>
      <c r="D40" s="8">
        <v>22406</v>
      </c>
      <c r="E40" s="8">
        <v>2478751.179999534</v>
      </c>
      <c r="F40" s="8">
        <v>22096</v>
      </c>
      <c r="G40" s="8">
        <v>1550000</v>
      </c>
      <c r="H40" s="8">
        <v>310</v>
      </c>
      <c r="I40" s="8">
        <v>4028751.179999534</v>
      </c>
      <c r="J40" s="62">
        <v>0.9861644202445774</v>
      </c>
      <c r="K40" s="44"/>
    </row>
    <row r="41" spans="2:11" x14ac:dyDescent="0.3">
      <c r="B41" s="7" t="s">
        <v>37</v>
      </c>
      <c r="C41" s="8">
        <v>4965689.5799999442</v>
      </c>
      <c r="D41" s="8">
        <v>15297</v>
      </c>
      <c r="E41" s="8">
        <v>2569708.12999993</v>
      </c>
      <c r="F41" s="8">
        <v>15131</v>
      </c>
      <c r="G41" s="8">
        <v>830000</v>
      </c>
      <c r="H41" s="8">
        <v>166</v>
      </c>
      <c r="I41" s="8">
        <v>3399708.12999993</v>
      </c>
      <c r="J41" s="62">
        <v>0.98914819899326667</v>
      </c>
      <c r="K41" s="44"/>
    </row>
    <row r="42" spans="2:11" x14ac:dyDescent="0.3">
      <c r="B42" s="7" t="s">
        <v>389</v>
      </c>
      <c r="C42" s="8">
        <v>13497708.349999975</v>
      </c>
      <c r="D42" s="8">
        <v>8177</v>
      </c>
      <c r="E42" s="8">
        <v>2130656.1900000079</v>
      </c>
      <c r="F42" s="8">
        <v>7560</v>
      </c>
      <c r="G42" s="8">
        <v>3085000</v>
      </c>
      <c r="H42" s="8">
        <v>617</v>
      </c>
      <c r="I42" s="8">
        <v>5215656.1900000079</v>
      </c>
      <c r="J42" s="62">
        <v>0.92454445395621865</v>
      </c>
      <c r="K42" s="44"/>
    </row>
    <row r="43" spans="2:11" x14ac:dyDescent="0.3">
      <c r="B43" s="7" t="s">
        <v>34</v>
      </c>
      <c r="C43" s="8">
        <v>7595401.2099999739</v>
      </c>
      <c r="D43" s="8">
        <v>13997</v>
      </c>
      <c r="E43" s="8">
        <v>2348187.0899999947</v>
      </c>
      <c r="F43" s="8">
        <v>13687</v>
      </c>
      <c r="G43" s="8">
        <v>1550000</v>
      </c>
      <c r="H43" s="8">
        <v>310</v>
      </c>
      <c r="I43" s="8">
        <v>3898187.0899999947</v>
      </c>
      <c r="J43" s="62">
        <v>0.97785239694220194</v>
      </c>
      <c r="K43" s="44"/>
    </row>
    <row r="44" spans="2:11" x14ac:dyDescent="0.3">
      <c r="B44" s="7" t="s">
        <v>342</v>
      </c>
      <c r="C44" s="8">
        <v>2643540.579999995</v>
      </c>
      <c r="D44" s="8">
        <v>6915</v>
      </c>
      <c r="E44" s="8">
        <v>2488662.2799999933</v>
      </c>
      <c r="F44" s="8">
        <v>6899</v>
      </c>
      <c r="G44" s="8">
        <v>80000</v>
      </c>
      <c r="H44" s="8">
        <v>16</v>
      </c>
      <c r="I44" s="8">
        <v>2568662.2799999933</v>
      </c>
      <c r="J44" s="62">
        <v>0.99768618944323928</v>
      </c>
      <c r="K44" s="44"/>
    </row>
    <row r="45" spans="2:11" x14ac:dyDescent="0.3">
      <c r="B45" s="7" t="s">
        <v>478</v>
      </c>
      <c r="C45" s="8">
        <v>9907902.7200000044</v>
      </c>
      <c r="D45" s="8">
        <v>9130</v>
      </c>
      <c r="E45" s="8">
        <v>2633833.1599999913</v>
      </c>
      <c r="F45" s="8">
        <v>8771</v>
      </c>
      <c r="G45" s="8">
        <v>1795000</v>
      </c>
      <c r="H45" s="8">
        <v>359</v>
      </c>
      <c r="I45" s="8">
        <v>4428833.1599999908</v>
      </c>
      <c r="J45" s="62">
        <v>0.9606790799561884</v>
      </c>
      <c r="K45" s="44"/>
    </row>
    <row r="46" spans="2:11" x14ac:dyDescent="0.3">
      <c r="B46" s="7" t="s">
        <v>479</v>
      </c>
      <c r="C46" s="8">
        <v>9228896.2099997122</v>
      </c>
      <c r="D46" s="8">
        <v>18201</v>
      </c>
      <c r="E46" s="8">
        <v>1778218.0000000093</v>
      </c>
      <c r="F46" s="8">
        <v>17870</v>
      </c>
      <c r="G46" s="8">
        <v>1655000</v>
      </c>
      <c r="H46" s="8">
        <v>331</v>
      </c>
      <c r="I46" s="8">
        <v>3433218.0000000093</v>
      </c>
      <c r="J46" s="62">
        <v>0.98181418603373438</v>
      </c>
      <c r="K46" s="44"/>
    </row>
    <row r="47" spans="2:11" x14ac:dyDescent="0.3">
      <c r="B47" s="7" t="s">
        <v>35</v>
      </c>
      <c r="C47" s="8">
        <v>12033410.349999964</v>
      </c>
      <c r="D47" s="8">
        <v>5799</v>
      </c>
      <c r="E47" s="8">
        <v>2029200.5400000028</v>
      </c>
      <c r="F47" s="8">
        <v>5365</v>
      </c>
      <c r="G47" s="8">
        <v>2170000</v>
      </c>
      <c r="H47" s="8">
        <v>434</v>
      </c>
      <c r="I47" s="8">
        <v>4199200.5400000028</v>
      </c>
      <c r="J47" s="62">
        <v>0.92515951026038967</v>
      </c>
      <c r="K47" s="44"/>
    </row>
    <row r="48" spans="2:11" x14ac:dyDescent="0.3">
      <c r="B48" s="7" t="s">
        <v>480</v>
      </c>
      <c r="C48" s="8">
        <v>6249922.9100000188</v>
      </c>
      <c r="D48" s="8">
        <v>6205</v>
      </c>
      <c r="E48" s="8">
        <v>1933598.209999999</v>
      </c>
      <c r="F48" s="8">
        <v>5994</v>
      </c>
      <c r="G48" s="8">
        <v>1055000</v>
      </c>
      <c r="H48" s="8">
        <v>211</v>
      </c>
      <c r="I48" s="8">
        <v>2988598.209999999</v>
      </c>
      <c r="J48" s="62">
        <v>0.96599516518936346</v>
      </c>
      <c r="K48" s="44"/>
    </row>
    <row r="49" spans="2:11" x14ac:dyDescent="0.3">
      <c r="B49" s="7" t="s">
        <v>481</v>
      </c>
      <c r="C49" s="8">
        <v>3333665.3399999924</v>
      </c>
      <c r="D49" s="8">
        <v>6699</v>
      </c>
      <c r="E49" s="8">
        <v>1695867.8899999992</v>
      </c>
      <c r="F49" s="8">
        <v>6590</v>
      </c>
      <c r="G49" s="8">
        <v>545000</v>
      </c>
      <c r="H49" s="8">
        <v>109</v>
      </c>
      <c r="I49" s="8">
        <v>2240867.8899999992</v>
      </c>
      <c r="J49" s="62">
        <v>0.98372891476339752</v>
      </c>
      <c r="K49" s="44"/>
    </row>
    <row r="50" spans="2:11" x14ac:dyDescent="0.3">
      <c r="B50" s="7" t="s">
        <v>482</v>
      </c>
      <c r="C50" s="8">
        <v>8192702.5399997123</v>
      </c>
      <c r="D50" s="8">
        <v>10227</v>
      </c>
      <c r="E50" s="8">
        <v>1483639.1000000241</v>
      </c>
      <c r="F50" s="8">
        <v>9864</v>
      </c>
      <c r="G50" s="8">
        <v>1815000</v>
      </c>
      <c r="H50" s="8">
        <v>363</v>
      </c>
      <c r="I50" s="8">
        <v>3298639.1000000238</v>
      </c>
      <c r="J50" s="62">
        <v>0.96450572015253744</v>
      </c>
      <c r="K50" s="44"/>
    </row>
    <row r="51" spans="2:11" x14ac:dyDescent="0.3">
      <c r="B51" s="7" t="s">
        <v>483</v>
      </c>
      <c r="C51" s="8">
        <v>18798597.249999974</v>
      </c>
      <c r="D51" s="8">
        <v>2092</v>
      </c>
      <c r="E51" s="8">
        <v>2154243.2499999981</v>
      </c>
      <c r="F51" s="8">
        <v>1505</v>
      </c>
      <c r="G51" s="8">
        <v>2935000</v>
      </c>
      <c r="H51" s="8">
        <v>587</v>
      </c>
      <c r="I51" s="8">
        <v>5089243.2499999981</v>
      </c>
      <c r="J51" s="62">
        <v>0.71940726577437863</v>
      </c>
      <c r="K51" s="44"/>
    </row>
    <row r="52" spans="2:11" x14ac:dyDescent="0.3">
      <c r="B52" s="7" t="s">
        <v>484</v>
      </c>
      <c r="C52" s="8">
        <v>6258861.5099998768</v>
      </c>
      <c r="D52" s="8">
        <v>15343</v>
      </c>
      <c r="E52" s="8">
        <v>1965001.570000011</v>
      </c>
      <c r="F52" s="8">
        <v>15139</v>
      </c>
      <c r="G52" s="8">
        <v>1020000</v>
      </c>
      <c r="H52" s="8">
        <v>204</v>
      </c>
      <c r="I52" s="8">
        <v>2985001.570000011</v>
      </c>
      <c r="J52" s="62">
        <v>0.98670403441308741</v>
      </c>
      <c r="K52" s="44"/>
    </row>
    <row r="53" spans="2:11" x14ac:dyDescent="0.3">
      <c r="B53" s="7" t="s">
        <v>38</v>
      </c>
      <c r="C53" s="8">
        <v>6618842.7199999625</v>
      </c>
      <c r="D53" s="8">
        <v>13858</v>
      </c>
      <c r="E53" s="8">
        <v>2024723.2799999905</v>
      </c>
      <c r="F53" s="8">
        <v>13622</v>
      </c>
      <c r="G53" s="8">
        <v>1180000</v>
      </c>
      <c r="H53" s="8">
        <v>236</v>
      </c>
      <c r="I53" s="8">
        <v>3204723.2799999905</v>
      </c>
      <c r="J53" s="62">
        <v>0.98297012555924379</v>
      </c>
      <c r="K53" s="44"/>
    </row>
    <row r="54" spans="2:11" x14ac:dyDescent="0.3">
      <c r="B54" s="7" t="s">
        <v>485</v>
      </c>
      <c r="C54" s="8">
        <v>3642834.4399999985</v>
      </c>
      <c r="D54" s="8">
        <v>2358</v>
      </c>
      <c r="E54" s="8">
        <v>1922465.7500000021</v>
      </c>
      <c r="F54" s="8">
        <v>2232</v>
      </c>
      <c r="G54" s="8">
        <v>630000</v>
      </c>
      <c r="H54" s="8">
        <v>126</v>
      </c>
      <c r="I54" s="8">
        <v>2552465.7500000019</v>
      </c>
      <c r="J54" s="62">
        <v>0.94656488549618323</v>
      </c>
      <c r="K54" s="44"/>
    </row>
    <row r="55" spans="2:11" x14ac:dyDescent="0.3">
      <c r="B55" s="7" t="s">
        <v>354</v>
      </c>
      <c r="C55" s="8">
        <v>8391360.7899999581</v>
      </c>
      <c r="D55" s="8">
        <v>8836</v>
      </c>
      <c r="E55" s="8">
        <v>1619640.0200000065</v>
      </c>
      <c r="F55" s="8">
        <v>8535</v>
      </c>
      <c r="G55" s="8">
        <v>1505000</v>
      </c>
      <c r="H55" s="8">
        <v>301</v>
      </c>
      <c r="I55" s="8">
        <v>3124640.0200000065</v>
      </c>
      <c r="J55" s="62">
        <v>0.96593481213218646</v>
      </c>
      <c r="K55" s="44"/>
    </row>
    <row r="56" spans="2:11" x14ac:dyDescent="0.3">
      <c r="B56" s="7" t="s">
        <v>486</v>
      </c>
      <c r="C56" s="8">
        <v>3227562.66</v>
      </c>
      <c r="D56" s="8">
        <v>1419</v>
      </c>
      <c r="E56" s="8">
        <v>1508540.9499999934</v>
      </c>
      <c r="F56" s="8">
        <v>1326</v>
      </c>
      <c r="G56" s="8">
        <v>465000</v>
      </c>
      <c r="H56" s="8">
        <v>93</v>
      </c>
      <c r="I56" s="8">
        <v>1973540.9499999934</v>
      </c>
      <c r="J56" s="62">
        <v>0.93446088794926008</v>
      </c>
      <c r="K56" s="44"/>
    </row>
    <row r="57" spans="2:11" s="44" customFormat="1" x14ac:dyDescent="0.3">
      <c r="B57" s="7" t="s">
        <v>487</v>
      </c>
      <c r="C57" s="8">
        <v>6553855.7299999995</v>
      </c>
      <c r="D57" s="8">
        <v>3326</v>
      </c>
      <c r="E57" s="8">
        <v>1067776.820000001</v>
      </c>
      <c r="F57" s="8">
        <v>3102</v>
      </c>
      <c r="G57" s="8">
        <v>1120000</v>
      </c>
      <c r="H57" s="8">
        <v>224</v>
      </c>
      <c r="I57" s="8">
        <v>2187776.8200000012</v>
      </c>
      <c r="J57" s="62">
        <v>0.93265183403487673</v>
      </c>
    </row>
    <row r="58" spans="2:11" x14ac:dyDescent="0.3">
      <c r="B58" s="7" t="s">
        <v>270</v>
      </c>
      <c r="C58" s="8">
        <v>7316525.7299999204</v>
      </c>
      <c r="D58" s="8">
        <v>17784</v>
      </c>
      <c r="E58" s="8">
        <v>1684262.3800000101</v>
      </c>
      <c r="F58" s="8">
        <v>17551</v>
      </c>
      <c r="G58" s="8">
        <v>1165000</v>
      </c>
      <c r="H58" s="8">
        <v>233</v>
      </c>
      <c r="I58" s="8">
        <v>2849262.3800000101</v>
      </c>
      <c r="J58" s="62">
        <v>0.98689833558254614</v>
      </c>
      <c r="K58" s="44"/>
    </row>
    <row r="59" spans="2:11" x14ac:dyDescent="0.3">
      <c r="B59" s="7" t="s">
        <v>343</v>
      </c>
      <c r="C59" s="8">
        <v>6225616.5099998303</v>
      </c>
      <c r="D59" s="8">
        <v>27596</v>
      </c>
      <c r="E59" s="8">
        <v>1080141.5600000229</v>
      </c>
      <c r="F59" s="8">
        <v>27382</v>
      </c>
      <c r="G59" s="8">
        <v>1070000</v>
      </c>
      <c r="H59" s="8">
        <v>214</v>
      </c>
      <c r="I59" s="8">
        <v>2150141.5600000229</v>
      </c>
      <c r="J59" s="62">
        <v>0.99224525293520804</v>
      </c>
      <c r="K59" s="44"/>
    </row>
    <row r="60" spans="2:11" x14ac:dyDescent="0.3">
      <c r="B60" s="7" t="s">
        <v>399</v>
      </c>
      <c r="C60" s="8">
        <v>5994533.6800000053</v>
      </c>
      <c r="D60" s="8">
        <v>6183</v>
      </c>
      <c r="E60" s="8">
        <v>338484.67000000266</v>
      </c>
      <c r="F60" s="8">
        <v>5685</v>
      </c>
      <c r="G60" s="8">
        <v>498000</v>
      </c>
      <c r="H60" s="8">
        <v>498</v>
      </c>
      <c r="I60" s="8">
        <v>836484.67000000272</v>
      </c>
      <c r="J60" s="62">
        <v>0.91945657447840856</v>
      </c>
      <c r="K60" s="44"/>
    </row>
    <row r="61" spans="2:11" x14ac:dyDescent="0.3">
      <c r="B61" s="7" t="s">
        <v>125</v>
      </c>
      <c r="C61" s="8">
        <v>5864479.5499998741</v>
      </c>
      <c r="D61" s="8">
        <v>6654</v>
      </c>
      <c r="E61" s="8">
        <v>883094.51000001805</v>
      </c>
      <c r="F61" s="8">
        <v>6473</v>
      </c>
      <c r="G61" s="8">
        <v>905000</v>
      </c>
      <c r="H61" s="8">
        <v>181</v>
      </c>
      <c r="I61" s="8">
        <v>1788094.5100000179</v>
      </c>
      <c r="J61" s="62">
        <v>0.97279831680192363</v>
      </c>
      <c r="K61" s="44"/>
    </row>
    <row r="62" spans="2:11" x14ac:dyDescent="0.3">
      <c r="B62" s="7" t="s">
        <v>488</v>
      </c>
      <c r="C62" s="8">
        <v>4569690.6599999173</v>
      </c>
      <c r="D62" s="8">
        <v>18441</v>
      </c>
      <c r="E62" s="8">
        <v>1635804.0900000159</v>
      </c>
      <c r="F62" s="8">
        <v>18260</v>
      </c>
      <c r="G62" s="8">
        <v>905000</v>
      </c>
      <c r="H62" s="8">
        <v>181</v>
      </c>
      <c r="I62" s="8">
        <v>2540804.0900000157</v>
      </c>
      <c r="J62" s="62">
        <v>0.99018491405021425</v>
      </c>
      <c r="K62" s="44"/>
    </row>
    <row r="63" spans="2:11" x14ac:dyDescent="0.3">
      <c r="B63" s="7" t="s">
        <v>271</v>
      </c>
      <c r="C63" s="8">
        <v>3627770.5899999943</v>
      </c>
      <c r="D63" s="8">
        <v>5540</v>
      </c>
      <c r="E63" s="8">
        <v>1650993.4899999956</v>
      </c>
      <c r="F63" s="8">
        <v>5422</v>
      </c>
      <c r="G63" s="8">
        <v>590000</v>
      </c>
      <c r="H63" s="8">
        <v>118</v>
      </c>
      <c r="I63" s="8">
        <v>2240993.4899999956</v>
      </c>
      <c r="J63" s="62">
        <v>0.97870036101083036</v>
      </c>
      <c r="K63" s="44"/>
    </row>
    <row r="64" spans="2:11" x14ac:dyDescent="0.3">
      <c r="B64" s="7" t="s">
        <v>489</v>
      </c>
      <c r="C64" s="8">
        <v>13494282.109999994</v>
      </c>
      <c r="D64" s="8">
        <v>2039</v>
      </c>
      <c r="E64" s="8">
        <v>1729000.0000000012</v>
      </c>
      <c r="F64" s="8">
        <v>1574</v>
      </c>
      <c r="G64" s="8">
        <v>2325000</v>
      </c>
      <c r="H64" s="8">
        <v>465</v>
      </c>
      <c r="I64" s="8">
        <v>4054000.0000000009</v>
      </c>
      <c r="J64" s="62">
        <v>0.77194703285924471</v>
      </c>
      <c r="K64" s="44"/>
    </row>
    <row r="65" spans="2:11" x14ac:dyDescent="0.3">
      <c r="B65" s="7" t="s">
        <v>490</v>
      </c>
      <c r="C65" s="8">
        <v>6720110.1099999966</v>
      </c>
      <c r="D65" s="8">
        <v>1461</v>
      </c>
      <c r="E65" s="8">
        <v>1990407.1000000034</v>
      </c>
      <c r="F65" s="8">
        <v>1227</v>
      </c>
      <c r="G65" s="8">
        <v>1170000</v>
      </c>
      <c r="H65" s="8">
        <v>234</v>
      </c>
      <c r="I65" s="8">
        <v>3160407.1000000034</v>
      </c>
      <c r="J65" s="62">
        <v>0.83983572895277203</v>
      </c>
      <c r="K65" s="44"/>
    </row>
    <row r="66" spans="2:11" x14ac:dyDescent="0.3">
      <c r="B66" s="7" t="s">
        <v>36</v>
      </c>
      <c r="C66" s="8">
        <v>4474663.6900000703</v>
      </c>
      <c r="D66" s="8">
        <v>8132</v>
      </c>
      <c r="E66" s="8">
        <v>1381666.3299999968</v>
      </c>
      <c r="F66" s="8">
        <v>7949</v>
      </c>
      <c r="G66" s="8">
        <v>915000</v>
      </c>
      <c r="H66" s="8">
        <v>183</v>
      </c>
      <c r="I66" s="8">
        <v>2296666.3299999968</v>
      </c>
      <c r="J66" s="62">
        <v>0.97749631087063449</v>
      </c>
      <c r="K66" s="44"/>
    </row>
    <row r="67" spans="2:11" s="44" customFormat="1" x14ac:dyDescent="0.3">
      <c r="B67" s="7" t="s">
        <v>491</v>
      </c>
      <c r="C67" s="8">
        <v>6702636.1099999491</v>
      </c>
      <c r="D67" s="8">
        <v>6343</v>
      </c>
      <c r="E67" s="8">
        <v>1395685.2600000061</v>
      </c>
      <c r="F67" s="8">
        <v>6075</v>
      </c>
      <c r="G67" s="8">
        <v>1340000</v>
      </c>
      <c r="H67" s="8">
        <v>268</v>
      </c>
      <c r="I67" s="8">
        <v>2735685.2600000063</v>
      </c>
      <c r="J67" s="62">
        <v>0.95774869935361817</v>
      </c>
    </row>
    <row r="68" spans="2:11" x14ac:dyDescent="0.3">
      <c r="B68" s="7" t="s">
        <v>390</v>
      </c>
      <c r="C68" s="8">
        <v>6227201.9699999383</v>
      </c>
      <c r="D68" s="8">
        <v>7435</v>
      </c>
      <c r="E68" s="8">
        <v>1301700.1600000083</v>
      </c>
      <c r="F68" s="8">
        <v>7221</v>
      </c>
      <c r="G68" s="8">
        <v>1070000</v>
      </c>
      <c r="H68" s="8">
        <v>214</v>
      </c>
      <c r="I68" s="8">
        <v>2371700.1600000085</v>
      </c>
      <c r="J68" s="62">
        <v>0.97121721587088095</v>
      </c>
      <c r="K68" s="44"/>
    </row>
    <row r="69" spans="2:11" x14ac:dyDescent="0.3">
      <c r="B69" s="7" t="s">
        <v>492</v>
      </c>
      <c r="C69" s="8">
        <v>1738862.150000005</v>
      </c>
      <c r="D69" s="8">
        <v>1219</v>
      </c>
      <c r="E69" s="8">
        <v>1431973.5000000042</v>
      </c>
      <c r="F69" s="8">
        <v>1186</v>
      </c>
      <c r="G69" s="8">
        <v>165000</v>
      </c>
      <c r="H69" s="8">
        <v>33</v>
      </c>
      <c r="I69" s="8">
        <v>1596973.5000000042</v>
      </c>
      <c r="J69" s="62">
        <v>0.97292863002461039</v>
      </c>
      <c r="K69" s="44"/>
    </row>
    <row r="70" spans="2:11" x14ac:dyDescent="0.3">
      <c r="B70" s="7" t="s">
        <v>350</v>
      </c>
      <c r="C70" s="8">
        <v>6398752.0199999586</v>
      </c>
      <c r="D70" s="8">
        <v>8298</v>
      </c>
      <c r="E70" s="8">
        <v>1138422.7000000034</v>
      </c>
      <c r="F70" s="8">
        <v>8019</v>
      </c>
      <c r="G70" s="8">
        <v>1395000</v>
      </c>
      <c r="H70" s="8">
        <v>279</v>
      </c>
      <c r="I70" s="8">
        <v>2533422.7000000034</v>
      </c>
      <c r="J70" s="62">
        <v>0.96637744034707163</v>
      </c>
      <c r="K70" s="44"/>
    </row>
    <row r="71" spans="2:11" x14ac:dyDescent="0.3">
      <c r="B71" s="7" t="s">
        <v>493</v>
      </c>
      <c r="C71" s="8">
        <v>11294760.110000024</v>
      </c>
      <c r="D71" s="8">
        <v>8395</v>
      </c>
      <c r="E71" s="8">
        <v>1179907.3500000152</v>
      </c>
      <c r="F71" s="8">
        <v>8009</v>
      </c>
      <c r="G71" s="8">
        <v>1930000</v>
      </c>
      <c r="H71" s="8">
        <v>386</v>
      </c>
      <c r="I71" s="8">
        <v>3109907.3500000155</v>
      </c>
      <c r="J71" s="62">
        <v>0.95402025014889813</v>
      </c>
      <c r="K71" s="44"/>
    </row>
    <row r="72" spans="2:11" x14ac:dyDescent="0.3">
      <c r="B72" s="7" t="s">
        <v>494</v>
      </c>
      <c r="C72" s="8">
        <v>3641814.4899999201</v>
      </c>
      <c r="D72" s="8">
        <v>14853</v>
      </c>
      <c r="E72" s="8">
        <v>1106842.2600000037</v>
      </c>
      <c r="F72" s="8">
        <v>14734</v>
      </c>
      <c r="G72" s="8">
        <v>595000</v>
      </c>
      <c r="H72" s="8">
        <v>119</v>
      </c>
      <c r="I72" s="8">
        <v>1701842.2600000037</v>
      </c>
      <c r="J72" s="62">
        <v>0.99198815054197809</v>
      </c>
      <c r="K72" s="44"/>
    </row>
    <row r="73" spans="2:11" x14ac:dyDescent="0.3">
      <c r="B73" s="7" t="s">
        <v>495</v>
      </c>
      <c r="C73" s="8">
        <v>5650557.0699999146</v>
      </c>
      <c r="D73" s="8">
        <v>13812</v>
      </c>
      <c r="E73" s="8">
        <v>1421629.7900000243</v>
      </c>
      <c r="F73" s="8">
        <v>13654</v>
      </c>
      <c r="G73" s="8">
        <v>790000</v>
      </c>
      <c r="H73" s="8">
        <v>158</v>
      </c>
      <c r="I73" s="8">
        <v>2211629.7900000243</v>
      </c>
      <c r="J73" s="62">
        <v>0.98856067187952501</v>
      </c>
      <c r="K73" s="44"/>
    </row>
    <row r="74" spans="2:11" ht="27.6" x14ac:dyDescent="0.3">
      <c r="B74" s="7" t="s">
        <v>391</v>
      </c>
      <c r="C74" s="8">
        <v>5696468.54999993</v>
      </c>
      <c r="D74" s="8">
        <v>9466</v>
      </c>
      <c r="E74" s="8">
        <v>1144803.3800000136</v>
      </c>
      <c r="F74" s="8">
        <v>9286</v>
      </c>
      <c r="G74" s="8">
        <v>900000</v>
      </c>
      <c r="H74" s="8">
        <v>180</v>
      </c>
      <c r="I74" s="8">
        <v>2044803.3800000136</v>
      </c>
      <c r="J74" s="62">
        <v>0.98098457637861824</v>
      </c>
      <c r="K74" s="44"/>
    </row>
    <row r="75" spans="2:11" ht="41.4" x14ac:dyDescent="0.3">
      <c r="B75" s="7" t="s">
        <v>272</v>
      </c>
      <c r="C75" s="8">
        <v>7018542.5399999991</v>
      </c>
      <c r="D75" s="8">
        <v>1367</v>
      </c>
      <c r="E75" s="8">
        <v>1084104.7400000014</v>
      </c>
      <c r="F75" s="8">
        <v>1122</v>
      </c>
      <c r="G75" s="8">
        <v>1225000</v>
      </c>
      <c r="H75" s="8">
        <v>245</v>
      </c>
      <c r="I75" s="8">
        <v>2309104.7400000012</v>
      </c>
      <c r="J75" s="62">
        <v>0.8207754206291149</v>
      </c>
      <c r="K75" s="44"/>
    </row>
    <row r="76" spans="2:11" x14ac:dyDescent="0.3">
      <c r="B76" s="7" t="s">
        <v>273</v>
      </c>
      <c r="C76" s="8">
        <v>7297924.5799999349</v>
      </c>
      <c r="D76" s="8">
        <v>5084</v>
      </c>
      <c r="E76" s="8">
        <v>1079221.7700000135</v>
      </c>
      <c r="F76" s="8">
        <v>4874</v>
      </c>
      <c r="G76" s="8">
        <v>1050000</v>
      </c>
      <c r="H76" s="8">
        <v>210</v>
      </c>
      <c r="I76" s="8">
        <v>2129221.7700000135</v>
      </c>
      <c r="J76" s="62">
        <v>0.9586939417781275</v>
      </c>
      <c r="K76" s="44"/>
    </row>
    <row r="77" spans="2:11" ht="27.6" x14ac:dyDescent="0.3">
      <c r="B77" s="7" t="s">
        <v>274</v>
      </c>
      <c r="C77" s="8">
        <v>3884355.2499999953</v>
      </c>
      <c r="D77" s="8">
        <v>4919</v>
      </c>
      <c r="E77" s="8">
        <v>1059456.3299999987</v>
      </c>
      <c r="F77" s="8">
        <v>4781</v>
      </c>
      <c r="G77" s="8">
        <v>690000</v>
      </c>
      <c r="H77" s="8">
        <v>138</v>
      </c>
      <c r="I77" s="8">
        <v>1749456.3299999987</v>
      </c>
      <c r="J77" s="62">
        <v>0.97194551738158164</v>
      </c>
      <c r="K77" s="44"/>
    </row>
    <row r="78" spans="2:11" x14ac:dyDescent="0.3">
      <c r="B78" s="7" t="s">
        <v>26</v>
      </c>
      <c r="C78" s="8">
        <v>10089724.279999718</v>
      </c>
      <c r="D78" s="8">
        <v>7152</v>
      </c>
      <c r="E78" s="8">
        <v>750258.13000000967</v>
      </c>
      <c r="F78" s="8">
        <v>6850</v>
      </c>
      <c r="G78" s="8">
        <v>1510000</v>
      </c>
      <c r="H78" s="8">
        <v>302</v>
      </c>
      <c r="I78" s="8">
        <v>2260258.1300000097</v>
      </c>
      <c r="J78" s="62">
        <v>0.95777404921700227</v>
      </c>
      <c r="K78" s="44"/>
    </row>
    <row r="79" spans="2:11" x14ac:dyDescent="0.3">
      <c r="B79" s="7" t="s">
        <v>344</v>
      </c>
      <c r="C79" s="8">
        <v>8066529.3399999524</v>
      </c>
      <c r="D79" s="8">
        <v>5791</v>
      </c>
      <c r="E79" s="8">
        <v>873772.76000000315</v>
      </c>
      <c r="F79" s="8">
        <v>5550</v>
      </c>
      <c r="G79" s="8">
        <v>1205000</v>
      </c>
      <c r="H79" s="8">
        <v>241</v>
      </c>
      <c r="I79" s="8">
        <v>2078772.760000003</v>
      </c>
      <c r="J79" s="62">
        <v>0.95838369884303232</v>
      </c>
      <c r="K79" s="44"/>
    </row>
    <row r="80" spans="2:11" x14ac:dyDescent="0.3">
      <c r="B80" s="7" t="s">
        <v>496</v>
      </c>
      <c r="C80" s="8">
        <v>6098623.4399997313</v>
      </c>
      <c r="D80" s="8">
        <v>16995</v>
      </c>
      <c r="E80" s="8">
        <v>1864951.3000000978</v>
      </c>
      <c r="F80" s="8">
        <v>16677</v>
      </c>
      <c r="G80" s="8">
        <v>1590000</v>
      </c>
      <c r="H80" s="8">
        <v>318</v>
      </c>
      <c r="I80" s="8">
        <v>3454951.3000000976</v>
      </c>
      <c r="J80" s="62">
        <v>0.98128861429832304</v>
      </c>
      <c r="K80" s="44"/>
    </row>
    <row r="81" spans="2:11" x14ac:dyDescent="0.3">
      <c r="B81" s="7" t="s">
        <v>392</v>
      </c>
      <c r="C81" s="8">
        <v>10167586.739999911</v>
      </c>
      <c r="D81" s="8">
        <v>4254</v>
      </c>
      <c r="E81" s="8">
        <v>777176.46000000369</v>
      </c>
      <c r="F81" s="8">
        <v>3980</v>
      </c>
      <c r="G81" s="8">
        <v>1370000</v>
      </c>
      <c r="H81" s="8">
        <v>274</v>
      </c>
      <c r="I81" s="8">
        <v>2147176.4600000037</v>
      </c>
      <c r="J81" s="62">
        <v>0.93559003291020215</v>
      </c>
      <c r="K81" s="44"/>
    </row>
    <row r="82" spans="2:11" x14ac:dyDescent="0.3">
      <c r="B82" s="7" t="s">
        <v>497</v>
      </c>
      <c r="C82" s="8">
        <v>8151522.0599999046</v>
      </c>
      <c r="D82" s="8">
        <v>12164</v>
      </c>
      <c r="E82" s="8">
        <v>1008839.6600000083</v>
      </c>
      <c r="F82" s="8">
        <v>11910</v>
      </c>
      <c r="G82" s="8">
        <v>1270000</v>
      </c>
      <c r="H82" s="8">
        <v>254</v>
      </c>
      <c r="I82" s="8">
        <v>2278839.6600000085</v>
      </c>
      <c r="J82" s="62">
        <v>0.97911871095034531</v>
      </c>
      <c r="K82" s="44"/>
    </row>
    <row r="83" spans="2:11" x14ac:dyDescent="0.3">
      <c r="B83" s="7" t="s">
        <v>345</v>
      </c>
      <c r="C83" s="8">
        <v>5360597.0399999982</v>
      </c>
      <c r="D83" s="8">
        <v>7084</v>
      </c>
      <c r="E83" s="8">
        <v>1026743.6400000021</v>
      </c>
      <c r="F83" s="8">
        <v>6995</v>
      </c>
      <c r="G83" s="8">
        <v>445000</v>
      </c>
      <c r="H83" s="8">
        <v>89</v>
      </c>
      <c r="I83" s="8">
        <v>1471743.640000002</v>
      </c>
      <c r="J83" s="62">
        <v>0.98743647656691136</v>
      </c>
      <c r="K83" s="44"/>
    </row>
    <row r="84" spans="2:11" x14ac:dyDescent="0.3">
      <c r="B84" s="7" t="s">
        <v>498</v>
      </c>
      <c r="C84" s="8">
        <v>5157451.28</v>
      </c>
      <c r="D84" s="8">
        <v>1026</v>
      </c>
      <c r="E84" s="8">
        <v>717974.62000000058</v>
      </c>
      <c r="F84" s="8">
        <v>516</v>
      </c>
      <c r="G84" s="8">
        <v>2550000</v>
      </c>
      <c r="H84" s="8">
        <v>510</v>
      </c>
      <c r="I84" s="8">
        <v>3267974.6200000006</v>
      </c>
      <c r="J84" s="62">
        <v>0.50292397660818711</v>
      </c>
      <c r="K84" s="44"/>
    </row>
    <row r="85" spans="2:11" x14ac:dyDescent="0.3">
      <c r="B85" s="7" t="s">
        <v>39</v>
      </c>
      <c r="C85" s="8">
        <v>4865401.5200000014</v>
      </c>
      <c r="D85" s="8">
        <v>413</v>
      </c>
      <c r="E85" s="8">
        <v>303820.20999999996</v>
      </c>
      <c r="F85" s="8">
        <v>173</v>
      </c>
      <c r="G85" s="8">
        <v>1200000</v>
      </c>
      <c r="H85" s="8">
        <v>240</v>
      </c>
      <c r="I85" s="8">
        <v>1503820.21</v>
      </c>
      <c r="J85" s="62">
        <v>0.41888619854721548</v>
      </c>
      <c r="K85" s="44"/>
    </row>
    <row r="86" spans="2:11" x14ac:dyDescent="0.3">
      <c r="B86" s="7" t="s">
        <v>499</v>
      </c>
      <c r="C86" s="8">
        <v>8859485.1799999848</v>
      </c>
      <c r="D86" s="8">
        <v>2619</v>
      </c>
      <c r="E86" s="8">
        <v>307430.16999999963</v>
      </c>
      <c r="F86" s="8">
        <v>2534</v>
      </c>
      <c r="G86" s="8">
        <v>425000</v>
      </c>
      <c r="H86" s="8">
        <v>85</v>
      </c>
      <c r="I86" s="8">
        <v>732430.16999999969</v>
      </c>
      <c r="J86" s="62">
        <v>0.96754486445208099</v>
      </c>
      <c r="K86" s="44"/>
    </row>
    <row r="87" spans="2:11" x14ac:dyDescent="0.3">
      <c r="B87" s="7" t="s">
        <v>500</v>
      </c>
      <c r="C87" s="8">
        <v>5285417.0599999763</v>
      </c>
      <c r="D87" s="8">
        <v>21733</v>
      </c>
      <c r="E87" s="8">
        <v>2531942.5299999733</v>
      </c>
      <c r="F87" s="8">
        <v>21570</v>
      </c>
      <c r="G87" s="8">
        <v>815000</v>
      </c>
      <c r="H87" s="8">
        <v>163</v>
      </c>
      <c r="I87" s="8">
        <v>3346942.5299999733</v>
      </c>
      <c r="J87" s="62">
        <v>0.99249988496756081</v>
      </c>
      <c r="K87" s="44"/>
    </row>
    <row r="88" spans="2:11" x14ac:dyDescent="0.3">
      <c r="B88" s="7" t="s">
        <v>501</v>
      </c>
      <c r="C88" s="8">
        <v>5533521.2600000072</v>
      </c>
      <c r="D88" s="8">
        <v>1444</v>
      </c>
      <c r="E88" s="8">
        <v>7393.5300000000007</v>
      </c>
      <c r="F88" s="8">
        <v>167</v>
      </c>
      <c r="G88" s="8">
        <v>127700</v>
      </c>
      <c r="H88" s="8">
        <v>1277</v>
      </c>
      <c r="I88" s="8">
        <v>135093.53</v>
      </c>
      <c r="J88" s="62">
        <v>0.11565096952908588</v>
      </c>
      <c r="K88" s="44"/>
    </row>
    <row r="89" spans="2:11" x14ac:dyDescent="0.3">
      <c r="B89" s="7" t="s">
        <v>502</v>
      </c>
      <c r="C89" s="8">
        <v>5686583.9899999201</v>
      </c>
      <c r="D89" s="8">
        <v>10163</v>
      </c>
      <c r="E89" s="8">
        <v>827704.5900000066</v>
      </c>
      <c r="F89" s="8">
        <v>9969</v>
      </c>
      <c r="G89" s="8">
        <v>970000</v>
      </c>
      <c r="H89" s="8">
        <v>194</v>
      </c>
      <c r="I89" s="8">
        <v>1797704.5900000066</v>
      </c>
      <c r="J89" s="62">
        <v>0.98091114828298731</v>
      </c>
      <c r="K89" s="44"/>
    </row>
    <row r="90" spans="2:11" x14ac:dyDescent="0.3">
      <c r="B90" s="7" t="s">
        <v>503</v>
      </c>
      <c r="C90" s="8">
        <v>3260871.5899999798</v>
      </c>
      <c r="D90" s="8">
        <v>8113</v>
      </c>
      <c r="E90" s="8">
        <v>1582484.0699999933</v>
      </c>
      <c r="F90" s="8">
        <v>7992</v>
      </c>
      <c r="G90" s="8">
        <v>605000</v>
      </c>
      <c r="H90" s="8">
        <v>121</v>
      </c>
      <c r="I90" s="8">
        <v>2187484.0699999933</v>
      </c>
      <c r="J90" s="62">
        <v>0.98508566498212746</v>
      </c>
      <c r="K90" s="44"/>
    </row>
    <row r="91" spans="2:11" x14ac:dyDescent="0.3">
      <c r="B91" s="7" t="s">
        <v>504</v>
      </c>
      <c r="C91" s="8">
        <v>4388838.7899999842</v>
      </c>
      <c r="D91" s="8">
        <v>3963</v>
      </c>
      <c r="E91" s="8">
        <v>1273040.5200000009</v>
      </c>
      <c r="F91" s="8">
        <v>3813</v>
      </c>
      <c r="G91" s="8">
        <v>750000</v>
      </c>
      <c r="H91" s="8">
        <v>150</v>
      </c>
      <c r="I91" s="8">
        <v>2023040.5200000009</v>
      </c>
      <c r="J91" s="62">
        <v>0.96214988644965938</v>
      </c>
      <c r="K91" s="44"/>
    </row>
    <row r="92" spans="2:11" x14ac:dyDescent="0.3">
      <c r="B92" s="7" t="s">
        <v>505</v>
      </c>
      <c r="C92" s="8">
        <v>4977595.2999999905</v>
      </c>
      <c r="D92" s="8">
        <v>1509</v>
      </c>
      <c r="E92" s="8">
        <v>324612.94000000041</v>
      </c>
      <c r="F92" s="8">
        <v>1420</v>
      </c>
      <c r="G92" s="8">
        <v>445000</v>
      </c>
      <c r="H92" s="8">
        <v>89</v>
      </c>
      <c r="I92" s="8">
        <v>769612.94000000041</v>
      </c>
      <c r="J92" s="62">
        <v>0.94102054340622932</v>
      </c>
      <c r="K92" s="44"/>
    </row>
    <row r="93" spans="2:11" x14ac:dyDescent="0.3">
      <c r="B93" s="7" t="s">
        <v>506</v>
      </c>
      <c r="C93" s="8">
        <v>6061919.3099999791</v>
      </c>
      <c r="D93" s="8">
        <v>6242</v>
      </c>
      <c r="E93" s="8">
        <v>1075193.3200000045</v>
      </c>
      <c r="F93" s="8">
        <v>5991</v>
      </c>
      <c r="G93" s="8">
        <v>1255000</v>
      </c>
      <c r="H93" s="8">
        <v>251</v>
      </c>
      <c r="I93" s="8">
        <v>2330193.3200000045</v>
      </c>
      <c r="J93" s="62">
        <v>0.95978852931752645</v>
      </c>
      <c r="K93" s="44"/>
    </row>
    <row r="94" spans="2:11" x14ac:dyDescent="0.3">
      <c r="B94" s="12" t="s">
        <v>393</v>
      </c>
      <c r="C94" s="10">
        <v>667848508.79999363</v>
      </c>
      <c r="D94" s="10">
        <v>918616</v>
      </c>
      <c r="E94" s="10">
        <v>182976686.58999905</v>
      </c>
      <c r="F94" s="10">
        <v>892321</v>
      </c>
      <c r="G94" s="10">
        <v>123225700</v>
      </c>
      <c r="H94" s="10">
        <v>26295</v>
      </c>
      <c r="I94" s="10">
        <v>306202386.58999896</v>
      </c>
      <c r="J94" s="63">
        <v>0.97137541693155793</v>
      </c>
    </row>
    <row r="95" spans="2:11" x14ac:dyDescent="0.3">
      <c r="B95" s="14" t="s">
        <v>40</v>
      </c>
      <c r="C95" s="4"/>
      <c r="D95" s="5"/>
      <c r="E95" s="4"/>
      <c r="F95" s="5"/>
      <c r="G95" s="4"/>
      <c r="H95" s="5"/>
      <c r="I95" s="4"/>
      <c r="J95" s="6"/>
    </row>
    <row r="96" spans="2:11" s="44" customFormat="1" x14ac:dyDescent="0.3">
      <c r="B96" s="56" t="s">
        <v>76</v>
      </c>
      <c r="C96" s="4"/>
      <c r="D96" s="5"/>
      <c r="E96" s="4"/>
      <c r="F96" s="5"/>
      <c r="G96" s="4"/>
      <c r="H96" s="5"/>
      <c r="I96" s="4"/>
      <c r="J96" s="6"/>
    </row>
    <row r="97" spans="2:10" x14ac:dyDescent="0.3">
      <c r="B97" s="14" t="s">
        <v>239</v>
      </c>
    </row>
    <row r="98" spans="2:10" x14ac:dyDescent="0.3">
      <c r="B98" s="124" t="s">
        <v>714</v>
      </c>
      <c r="C98" s="124"/>
      <c r="D98" s="124"/>
      <c r="E98" s="124"/>
      <c r="F98" s="124"/>
      <c r="G98" s="124"/>
      <c r="H98" s="124"/>
      <c r="I98" s="124"/>
      <c r="J98" s="124"/>
    </row>
    <row r="99" spans="2:10" s="44" customFormat="1" ht="44.25" customHeight="1" x14ac:dyDescent="0.3">
      <c r="B99" s="125" t="s">
        <v>396</v>
      </c>
      <c r="C99" s="125"/>
      <c r="D99" s="125"/>
      <c r="E99" s="125"/>
      <c r="F99" s="125"/>
      <c r="G99" s="125"/>
      <c r="H99" s="125"/>
      <c r="I99" s="125"/>
      <c r="J99" s="125"/>
    </row>
    <row r="100" spans="2:10" x14ac:dyDescent="0.3">
      <c r="B100" s="89" t="s">
        <v>397</v>
      </c>
      <c r="C100" s="55"/>
      <c r="D100" s="55"/>
      <c r="E100" s="55"/>
      <c r="F100" s="55"/>
      <c r="G100" s="55"/>
      <c r="H100" s="55"/>
      <c r="I100" s="55"/>
    </row>
  </sheetData>
  <mergeCells count="15">
    <mergeCell ref="B99:J99"/>
    <mergeCell ref="B98:J98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4"/>
  <sheetViews>
    <sheetView showGridLines="0" workbookViewId="0">
      <pane xSplit="2" ySplit="10" topLeftCell="C11" activePane="bottomRight" state="frozen"/>
      <selection activeCell="B20" sqref="B20"/>
      <selection pane="topRight" activeCell="B20" sqref="B20"/>
      <selection pane="bottomLeft" activeCell="B20" sqref="B20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2" ht="15.6" x14ac:dyDescent="0.3">
      <c r="B2" s="110" t="s">
        <v>12</v>
      </c>
      <c r="C2" s="110"/>
      <c r="D2" s="110"/>
      <c r="E2" s="110"/>
      <c r="F2" s="110"/>
      <c r="G2" s="110"/>
      <c r="H2" s="110"/>
      <c r="I2" s="110"/>
      <c r="J2" s="110"/>
    </row>
    <row r="3" spans="2:12" x14ac:dyDescent="0.3">
      <c r="B3" s="111" t="s">
        <v>8</v>
      </c>
      <c r="C3" s="111"/>
      <c r="D3" s="111"/>
      <c r="E3" s="111"/>
      <c r="F3" s="111"/>
      <c r="G3" s="111"/>
      <c r="H3" s="111"/>
      <c r="I3" s="111"/>
      <c r="J3" s="111"/>
    </row>
    <row r="4" spans="2:12" ht="15" customHeight="1" x14ac:dyDescent="0.3">
      <c r="B4" s="111" t="s">
        <v>411</v>
      </c>
      <c r="C4" s="111"/>
      <c r="D4" s="111"/>
      <c r="E4" s="111"/>
      <c r="F4" s="111"/>
      <c r="G4" s="111"/>
      <c r="H4" s="111"/>
      <c r="I4" s="111"/>
      <c r="J4" s="111"/>
    </row>
    <row r="5" spans="2:12" x14ac:dyDescent="0.3">
      <c r="B5" s="112" t="s">
        <v>54</v>
      </c>
      <c r="C5" s="112"/>
      <c r="D5" s="112"/>
      <c r="E5" s="112"/>
      <c r="F5" s="112"/>
      <c r="G5" s="112"/>
      <c r="H5" s="112"/>
      <c r="I5" s="112"/>
      <c r="J5" s="112"/>
    </row>
    <row r="6" spans="2:12" x14ac:dyDescent="0.3">
      <c r="B6" s="116" t="s">
        <v>18</v>
      </c>
      <c r="C6" s="116"/>
      <c r="D6" s="11"/>
      <c r="E6" s="11"/>
      <c r="F6" s="11"/>
      <c r="G6" s="11"/>
      <c r="H6" s="11"/>
      <c r="I6" s="11"/>
      <c r="J6" s="11"/>
    </row>
    <row r="7" spans="2:12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2" ht="14.4" customHeight="1" x14ac:dyDescent="0.3">
      <c r="B8" s="113" t="s">
        <v>123</v>
      </c>
      <c r="C8" s="113" t="s">
        <v>51</v>
      </c>
      <c r="D8" s="113" t="s">
        <v>53</v>
      </c>
      <c r="E8" s="117" t="s">
        <v>21</v>
      </c>
      <c r="F8" s="118"/>
      <c r="G8" s="118"/>
      <c r="H8" s="118"/>
      <c r="I8" s="118"/>
      <c r="J8" s="119"/>
    </row>
    <row r="9" spans="2:12" ht="30" customHeight="1" x14ac:dyDescent="0.3">
      <c r="B9" s="114"/>
      <c r="C9" s="114"/>
      <c r="D9" s="114"/>
      <c r="E9" s="115" t="s">
        <v>60</v>
      </c>
      <c r="F9" s="115"/>
      <c r="G9" s="115" t="s">
        <v>61</v>
      </c>
      <c r="H9" s="115"/>
      <c r="I9" s="114" t="s">
        <v>52</v>
      </c>
      <c r="J9" s="114" t="s">
        <v>55</v>
      </c>
    </row>
    <row r="10" spans="2:12" ht="48.75" customHeight="1" x14ac:dyDescent="0.3">
      <c r="B10" s="115"/>
      <c r="C10" s="115"/>
      <c r="D10" s="115"/>
      <c r="E10" s="37" t="s">
        <v>4</v>
      </c>
      <c r="F10" s="37" t="s">
        <v>5</v>
      </c>
      <c r="G10" s="37" t="s">
        <v>6</v>
      </c>
      <c r="H10" s="37" t="s">
        <v>5</v>
      </c>
      <c r="I10" s="115"/>
      <c r="J10" s="115"/>
    </row>
    <row r="11" spans="2:12" x14ac:dyDescent="0.3">
      <c r="B11" s="7" t="s">
        <v>83</v>
      </c>
      <c r="C11" s="8">
        <v>2902153.6900000181</v>
      </c>
      <c r="D11" s="8">
        <v>2810</v>
      </c>
      <c r="E11" s="8">
        <v>871484.86000000068</v>
      </c>
      <c r="F11" s="8">
        <v>2109</v>
      </c>
      <c r="G11" s="8">
        <v>701000</v>
      </c>
      <c r="H11" s="8">
        <v>701</v>
      </c>
      <c r="I11" s="8">
        <v>1572484.8600000008</v>
      </c>
      <c r="J11" s="62">
        <v>0.75053380782918144</v>
      </c>
      <c r="L11" s="55"/>
    </row>
    <row r="12" spans="2:12" s="44" customFormat="1" x14ac:dyDescent="0.3">
      <c r="B12" s="7" t="s">
        <v>126</v>
      </c>
      <c r="C12" s="8">
        <v>3735588.97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1169612.9065070001</v>
      </c>
      <c r="J12" s="62" t="s">
        <v>734</v>
      </c>
      <c r="L12" s="55"/>
    </row>
    <row r="13" spans="2:12" s="44" customFormat="1" x14ac:dyDescent="0.3">
      <c r="B13" s="7" t="s">
        <v>507</v>
      </c>
      <c r="C13" s="8">
        <v>1902057.5200000138</v>
      </c>
      <c r="D13" s="8">
        <v>13966</v>
      </c>
      <c r="E13" s="8">
        <v>877472.29000000714</v>
      </c>
      <c r="F13" s="8">
        <v>13657</v>
      </c>
      <c r="G13" s="8">
        <v>309000</v>
      </c>
      <c r="H13" s="8">
        <v>309</v>
      </c>
      <c r="I13" s="8">
        <v>1186472.290000007</v>
      </c>
      <c r="J13" s="62">
        <v>0.97787483889445792</v>
      </c>
      <c r="L13" s="55"/>
    </row>
    <row r="14" spans="2:12" s="44" customFormat="1" x14ac:dyDescent="0.3">
      <c r="B14" s="7" t="s">
        <v>275</v>
      </c>
      <c r="C14" s="8">
        <v>1594403.969999826</v>
      </c>
      <c r="D14" s="8">
        <v>14416</v>
      </c>
      <c r="E14" s="8">
        <v>922381.42000007827</v>
      </c>
      <c r="F14" s="8">
        <v>14239</v>
      </c>
      <c r="G14" s="8">
        <v>177000</v>
      </c>
      <c r="H14" s="8">
        <v>177</v>
      </c>
      <c r="I14" s="8">
        <v>1099381.4200000782</v>
      </c>
      <c r="J14" s="62">
        <v>0.98772197558268593</v>
      </c>
      <c r="L14" s="55"/>
    </row>
    <row r="15" spans="2:12" s="44" customFormat="1" x14ac:dyDescent="0.3">
      <c r="B15" s="7" t="s">
        <v>508</v>
      </c>
      <c r="C15" s="8">
        <v>3192762.19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999653.84168899991</v>
      </c>
      <c r="J15" s="62" t="s">
        <v>734</v>
      </c>
      <c r="L15" s="55"/>
    </row>
    <row r="16" spans="2:12" s="44" customFormat="1" x14ac:dyDescent="0.3">
      <c r="B16" s="7" t="s">
        <v>127</v>
      </c>
      <c r="C16" s="8">
        <v>3124038.53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978136.46374299994</v>
      </c>
      <c r="J16" s="62" t="s">
        <v>734</v>
      </c>
      <c r="L16" s="55"/>
    </row>
    <row r="17" spans="2:12" s="44" customFormat="1" ht="27.6" x14ac:dyDescent="0.3">
      <c r="B17" s="7" t="s">
        <v>509</v>
      </c>
      <c r="C17" s="8">
        <v>2108414.9299999997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660144.71458299994</v>
      </c>
      <c r="J17" s="62" t="s">
        <v>734</v>
      </c>
      <c r="L17" s="55"/>
    </row>
    <row r="18" spans="2:12" s="44" customFormat="1" x14ac:dyDescent="0.3">
      <c r="B18" s="7" t="s">
        <v>128</v>
      </c>
      <c r="C18" s="8">
        <v>3034192.98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950005.82203799998</v>
      </c>
      <c r="J18" s="62" t="s">
        <v>734</v>
      </c>
      <c r="L18" s="55"/>
    </row>
    <row r="19" spans="2:12" s="44" customFormat="1" x14ac:dyDescent="0.3">
      <c r="B19" s="7" t="s">
        <v>400</v>
      </c>
      <c r="C19" s="8">
        <v>3013166.79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943422.52194899996</v>
      </c>
      <c r="J19" s="62" t="s">
        <v>734</v>
      </c>
      <c r="L19" s="55"/>
    </row>
    <row r="20" spans="2:12" s="44" customFormat="1" x14ac:dyDescent="0.3">
      <c r="B20" s="7" t="s">
        <v>129</v>
      </c>
      <c r="C20" s="8">
        <v>3567896.2099999967</v>
      </c>
      <c r="D20" s="8">
        <v>1508</v>
      </c>
      <c r="E20" s="8">
        <v>221478.66</v>
      </c>
      <c r="F20" s="8">
        <v>1199</v>
      </c>
      <c r="G20" s="8">
        <v>309000</v>
      </c>
      <c r="H20" s="8">
        <v>309</v>
      </c>
      <c r="I20" s="8">
        <v>530478.66</v>
      </c>
      <c r="J20" s="62">
        <v>0.79509283819628651</v>
      </c>
      <c r="L20" s="55"/>
    </row>
    <row r="21" spans="2:12" s="44" customFormat="1" x14ac:dyDescent="0.3">
      <c r="B21" s="7" t="s">
        <v>352</v>
      </c>
      <c r="C21" s="8">
        <v>2803972.0499999695</v>
      </c>
      <c r="D21" s="8">
        <v>8758</v>
      </c>
      <c r="E21" s="8">
        <v>492749.06000000233</v>
      </c>
      <c r="F21" s="8">
        <v>8421</v>
      </c>
      <c r="G21" s="8">
        <v>337000</v>
      </c>
      <c r="H21" s="8">
        <v>337</v>
      </c>
      <c r="I21" s="8">
        <v>829749.06000000238</v>
      </c>
      <c r="J21" s="62">
        <v>0.96152089518154826</v>
      </c>
      <c r="L21" s="55"/>
    </row>
    <row r="22" spans="2:12" s="44" customFormat="1" x14ac:dyDescent="0.3">
      <c r="B22" s="7" t="s">
        <v>130</v>
      </c>
      <c r="C22" s="8">
        <v>3670823.5800000038</v>
      </c>
      <c r="D22" s="8">
        <v>4958</v>
      </c>
      <c r="E22" s="8">
        <v>342759.36999999947</v>
      </c>
      <c r="F22" s="8">
        <v>4684</v>
      </c>
      <c r="G22" s="8">
        <v>274000</v>
      </c>
      <c r="H22" s="8">
        <v>274</v>
      </c>
      <c r="I22" s="8">
        <v>616759.36999999941</v>
      </c>
      <c r="J22" s="62">
        <v>0.94473578055667606</v>
      </c>
      <c r="L22" s="55"/>
    </row>
    <row r="23" spans="2:12" s="44" customFormat="1" x14ac:dyDescent="0.3">
      <c r="B23" s="7" t="s">
        <v>131</v>
      </c>
      <c r="C23" s="8">
        <v>3808027.2399999821</v>
      </c>
      <c r="D23" s="8">
        <v>5345</v>
      </c>
      <c r="E23" s="8">
        <v>189293.62000000026</v>
      </c>
      <c r="F23" s="8">
        <v>5051</v>
      </c>
      <c r="G23" s="8">
        <v>294000</v>
      </c>
      <c r="H23" s="8">
        <v>294</v>
      </c>
      <c r="I23" s="8">
        <v>483293.62000000023</v>
      </c>
      <c r="J23" s="62">
        <v>0.94499532273152476</v>
      </c>
      <c r="L23" s="55"/>
    </row>
    <row r="24" spans="2:12" s="44" customFormat="1" x14ac:dyDescent="0.3">
      <c r="B24" s="7" t="s">
        <v>510</v>
      </c>
      <c r="C24" s="8">
        <v>3652412.49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1143570.3506189999</v>
      </c>
      <c r="J24" s="62" t="s">
        <v>734</v>
      </c>
      <c r="L24" s="55"/>
    </row>
    <row r="25" spans="2:12" s="44" customFormat="1" x14ac:dyDescent="0.3">
      <c r="B25" s="7" t="s">
        <v>10</v>
      </c>
      <c r="C25" s="8">
        <v>3659967.9999999921</v>
      </c>
      <c r="D25" s="8">
        <v>7415</v>
      </c>
      <c r="E25" s="8">
        <v>471150.53000000055</v>
      </c>
      <c r="F25" s="8">
        <v>6959</v>
      </c>
      <c r="G25" s="8">
        <v>456000</v>
      </c>
      <c r="H25" s="8">
        <v>456</v>
      </c>
      <c r="I25" s="8">
        <v>927150.53000000049</v>
      </c>
      <c r="J25" s="62">
        <v>0.93850303438975047</v>
      </c>
      <c r="L25" s="55"/>
    </row>
    <row r="26" spans="2:12" s="44" customFormat="1" x14ac:dyDescent="0.3">
      <c r="B26" s="7" t="s">
        <v>511</v>
      </c>
      <c r="C26" s="8">
        <v>3073251.8499999996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962235.15423499991</v>
      </c>
      <c r="J26" s="62" t="s">
        <v>734</v>
      </c>
      <c r="L26" s="55"/>
    </row>
    <row r="27" spans="2:12" s="44" customFormat="1" x14ac:dyDescent="0.3">
      <c r="B27" s="7" t="s">
        <v>512</v>
      </c>
      <c r="C27" s="8">
        <v>2682026.0699999942</v>
      </c>
      <c r="D27" s="8">
        <v>2521</v>
      </c>
      <c r="E27" s="8">
        <v>283824.64000000013</v>
      </c>
      <c r="F27" s="8">
        <v>2184</v>
      </c>
      <c r="G27" s="8">
        <v>337000</v>
      </c>
      <c r="H27" s="8">
        <v>337</v>
      </c>
      <c r="I27" s="8">
        <v>620824.64000000013</v>
      </c>
      <c r="J27" s="62">
        <v>0.86632288774295918</v>
      </c>
      <c r="L27" s="55"/>
    </row>
    <row r="28" spans="2:12" s="44" customFormat="1" ht="27.6" x14ac:dyDescent="0.3">
      <c r="B28" s="7" t="s">
        <v>276</v>
      </c>
      <c r="C28" s="8">
        <v>3572116.709999993</v>
      </c>
      <c r="D28" s="8">
        <v>1559</v>
      </c>
      <c r="E28" s="8">
        <v>211375.21000000028</v>
      </c>
      <c r="F28" s="8">
        <v>1207</v>
      </c>
      <c r="G28" s="8">
        <v>352000</v>
      </c>
      <c r="H28" s="8">
        <v>352</v>
      </c>
      <c r="I28" s="8">
        <v>563375.21000000031</v>
      </c>
      <c r="J28" s="62">
        <v>0.77421423989737015</v>
      </c>
      <c r="L28" s="55"/>
    </row>
    <row r="29" spans="2:12" s="44" customFormat="1" x14ac:dyDescent="0.3">
      <c r="B29" s="7" t="s">
        <v>132</v>
      </c>
      <c r="C29" s="8">
        <v>2705622.1100000031</v>
      </c>
      <c r="D29" s="8">
        <v>5160</v>
      </c>
      <c r="E29" s="8">
        <v>1393257.2799999982</v>
      </c>
      <c r="F29" s="8">
        <v>4806</v>
      </c>
      <c r="G29" s="8">
        <v>354000</v>
      </c>
      <c r="H29" s="8">
        <v>354</v>
      </c>
      <c r="I29" s="8">
        <v>1747257.2799999982</v>
      </c>
      <c r="J29" s="62">
        <v>0.93139534883720931</v>
      </c>
      <c r="L29" s="55"/>
    </row>
    <row r="30" spans="2:12" s="44" customFormat="1" ht="27.6" x14ac:dyDescent="0.3">
      <c r="B30" s="7" t="s">
        <v>277</v>
      </c>
      <c r="C30" s="8">
        <v>2016459.2700000007</v>
      </c>
      <c r="D30" s="8">
        <v>685</v>
      </c>
      <c r="E30" s="8">
        <v>52987.929999999957</v>
      </c>
      <c r="F30" s="8">
        <v>626</v>
      </c>
      <c r="G30" s="8">
        <v>59000</v>
      </c>
      <c r="H30" s="8">
        <v>59</v>
      </c>
      <c r="I30" s="8">
        <v>111987.92999999996</v>
      </c>
      <c r="J30" s="62">
        <v>0.91386861313868617</v>
      </c>
      <c r="L30" s="55"/>
    </row>
    <row r="31" spans="2:12" s="44" customFormat="1" x14ac:dyDescent="0.3">
      <c r="B31" s="7" t="s">
        <v>133</v>
      </c>
      <c r="C31" s="8">
        <v>2369044.8499999996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741747.94253499981</v>
      </c>
      <c r="J31" s="62" t="s">
        <v>734</v>
      </c>
      <c r="L31" s="55"/>
    </row>
    <row r="32" spans="2:12" s="44" customFormat="1" x14ac:dyDescent="0.3">
      <c r="B32" s="7" t="s">
        <v>513</v>
      </c>
      <c r="C32" s="8">
        <v>1079216.7200000035</v>
      </c>
      <c r="D32" s="8">
        <v>1836</v>
      </c>
      <c r="E32" s="8">
        <v>367321.99000000133</v>
      </c>
      <c r="F32" s="8">
        <v>1530</v>
      </c>
      <c r="G32" s="8">
        <v>306000</v>
      </c>
      <c r="H32" s="8">
        <v>306</v>
      </c>
      <c r="I32" s="8">
        <v>673321.99000000139</v>
      </c>
      <c r="J32" s="62">
        <v>0.83333333333333337</v>
      </c>
      <c r="L32" s="55"/>
    </row>
    <row r="33" spans="2:12" s="44" customFormat="1" ht="27.6" x14ac:dyDescent="0.3">
      <c r="B33" s="7" t="s">
        <v>278</v>
      </c>
      <c r="C33" s="8">
        <v>2061016.6799999995</v>
      </c>
      <c r="D33" s="8">
        <v>1209</v>
      </c>
      <c r="E33" s="8">
        <v>265297.27000000048</v>
      </c>
      <c r="F33" s="8">
        <v>702</v>
      </c>
      <c r="G33" s="8">
        <v>507000</v>
      </c>
      <c r="H33" s="8">
        <v>507</v>
      </c>
      <c r="I33" s="8">
        <v>772297.27000000048</v>
      </c>
      <c r="J33" s="62">
        <v>0.58064516129032262</v>
      </c>
      <c r="L33" s="55"/>
    </row>
    <row r="34" spans="2:12" s="44" customFormat="1" x14ac:dyDescent="0.3">
      <c r="B34" s="7" t="s">
        <v>514</v>
      </c>
      <c r="C34" s="8">
        <v>3336949.2200000077</v>
      </c>
      <c r="D34" s="8">
        <v>8709</v>
      </c>
      <c r="E34" s="8">
        <v>365533.93999999977</v>
      </c>
      <c r="F34" s="8">
        <v>8391</v>
      </c>
      <c r="G34" s="8">
        <v>318000</v>
      </c>
      <c r="H34" s="8">
        <v>318</v>
      </c>
      <c r="I34" s="8">
        <v>683533.93999999971</v>
      </c>
      <c r="J34" s="62">
        <v>0.96348604891491563</v>
      </c>
      <c r="L34" s="55"/>
    </row>
    <row r="35" spans="2:12" s="44" customFormat="1" x14ac:dyDescent="0.3">
      <c r="B35" s="7" t="s">
        <v>134</v>
      </c>
      <c r="C35" s="8">
        <v>2070333.9800000032</v>
      </c>
      <c r="D35" s="8">
        <v>1106</v>
      </c>
      <c r="E35" s="8">
        <v>188323.46999999971</v>
      </c>
      <c r="F35" s="8">
        <v>460</v>
      </c>
      <c r="G35" s="8">
        <v>646000</v>
      </c>
      <c r="H35" s="8">
        <v>646</v>
      </c>
      <c r="I35" s="8">
        <v>834323.46999999974</v>
      </c>
      <c r="J35" s="62">
        <v>0.41591320072332733</v>
      </c>
      <c r="L35" s="55"/>
    </row>
    <row r="36" spans="2:12" s="44" customFormat="1" x14ac:dyDescent="0.3">
      <c r="B36" s="7" t="s">
        <v>515</v>
      </c>
      <c r="C36" s="8">
        <v>1418498.5700000182</v>
      </c>
      <c r="D36" s="8">
        <v>10994</v>
      </c>
      <c r="E36" s="8">
        <v>545887.57000000752</v>
      </c>
      <c r="F36" s="8">
        <v>10786</v>
      </c>
      <c r="G36" s="8">
        <v>208000</v>
      </c>
      <c r="H36" s="8">
        <v>208</v>
      </c>
      <c r="I36" s="8">
        <v>753887.57000000752</v>
      </c>
      <c r="J36" s="62">
        <v>0.98108058941240672</v>
      </c>
      <c r="L36" s="55"/>
    </row>
    <row r="37" spans="2:12" s="44" customFormat="1" x14ac:dyDescent="0.3">
      <c r="B37" s="7" t="s">
        <v>279</v>
      </c>
      <c r="C37" s="8">
        <v>3367712.48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1054430.777488</v>
      </c>
      <c r="J37" s="62" t="s">
        <v>734</v>
      </c>
      <c r="L37" s="55"/>
    </row>
    <row r="38" spans="2:12" s="44" customFormat="1" x14ac:dyDescent="0.3">
      <c r="B38" s="7" t="s">
        <v>135</v>
      </c>
      <c r="C38" s="8">
        <v>2973541.51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931015.84678099991</v>
      </c>
      <c r="J38" s="62" t="s">
        <v>734</v>
      </c>
      <c r="L38" s="55"/>
    </row>
    <row r="39" spans="2:12" s="44" customFormat="1" x14ac:dyDescent="0.3">
      <c r="B39" s="7" t="s">
        <v>84</v>
      </c>
      <c r="C39" s="8">
        <v>1774538.2899999977</v>
      </c>
      <c r="D39" s="8">
        <v>922</v>
      </c>
      <c r="E39" s="8">
        <v>199719.99999999991</v>
      </c>
      <c r="F39" s="8">
        <v>399</v>
      </c>
      <c r="G39" s="8">
        <v>523000</v>
      </c>
      <c r="H39" s="8">
        <v>523</v>
      </c>
      <c r="I39" s="8">
        <v>722719.99999999988</v>
      </c>
      <c r="J39" s="62">
        <v>0.43275488069414314</v>
      </c>
      <c r="L39" s="55"/>
    </row>
    <row r="40" spans="2:12" s="44" customFormat="1" x14ac:dyDescent="0.3">
      <c r="B40" s="7" t="s">
        <v>516</v>
      </c>
      <c r="C40" s="8">
        <v>2671240.409999996</v>
      </c>
      <c r="D40" s="8">
        <v>1906</v>
      </c>
      <c r="E40" s="8">
        <v>147036.87000000008</v>
      </c>
      <c r="F40" s="8">
        <v>1762</v>
      </c>
      <c r="G40" s="8">
        <v>144000</v>
      </c>
      <c r="H40" s="8">
        <v>144</v>
      </c>
      <c r="I40" s="8">
        <v>291036.87000000011</v>
      </c>
      <c r="J40" s="62">
        <v>0.92444910807974812</v>
      </c>
      <c r="L40" s="55"/>
    </row>
    <row r="41" spans="2:12" s="44" customFormat="1" x14ac:dyDescent="0.3">
      <c r="B41" s="7" t="s">
        <v>517</v>
      </c>
      <c r="C41" s="8">
        <v>3351630.8899999661</v>
      </c>
      <c r="D41" s="8">
        <v>8645</v>
      </c>
      <c r="E41" s="8">
        <v>334722.91000000277</v>
      </c>
      <c r="F41" s="8">
        <v>8261</v>
      </c>
      <c r="G41" s="8">
        <v>384000</v>
      </c>
      <c r="H41" s="8">
        <v>384</v>
      </c>
      <c r="I41" s="8">
        <v>718722.91000000271</v>
      </c>
      <c r="J41" s="62">
        <v>0.95558126084441875</v>
      </c>
      <c r="L41" s="55"/>
    </row>
    <row r="42" spans="2:12" s="44" customFormat="1" x14ac:dyDescent="0.3">
      <c r="B42" s="7" t="s">
        <v>518</v>
      </c>
      <c r="C42" s="8">
        <v>2175383.3399999258</v>
      </c>
      <c r="D42" s="8">
        <v>7280</v>
      </c>
      <c r="E42" s="8">
        <v>308710.48000000487</v>
      </c>
      <c r="F42" s="8">
        <v>6899</v>
      </c>
      <c r="G42" s="8">
        <v>381000</v>
      </c>
      <c r="H42" s="8">
        <v>381</v>
      </c>
      <c r="I42" s="8">
        <v>689710.48000000487</v>
      </c>
      <c r="J42" s="62">
        <v>0.94766483516483513</v>
      </c>
      <c r="L42" s="55"/>
    </row>
    <row r="43" spans="2:12" s="44" customFormat="1" x14ac:dyDescent="0.3">
      <c r="B43" s="7" t="s">
        <v>519</v>
      </c>
      <c r="C43" s="8">
        <v>3260256.7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1020786.37277</v>
      </c>
      <c r="J43" s="62" t="s">
        <v>734</v>
      </c>
      <c r="L43" s="55"/>
    </row>
    <row r="44" spans="2:12" s="44" customFormat="1" x14ac:dyDescent="0.3">
      <c r="B44" s="7" t="s">
        <v>520</v>
      </c>
      <c r="C44" s="8">
        <v>2844363.0900000236</v>
      </c>
      <c r="D44" s="8">
        <v>4104</v>
      </c>
      <c r="E44" s="8">
        <v>217139.26000000018</v>
      </c>
      <c r="F44" s="8">
        <v>3943</v>
      </c>
      <c r="G44" s="8">
        <v>161000</v>
      </c>
      <c r="H44" s="8">
        <v>161</v>
      </c>
      <c r="I44" s="8">
        <v>378139.26000000018</v>
      </c>
      <c r="J44" s="62">
        <v>0.96076998050682261</v>
      </c>
      <c r="L44" s="55"/>
    </row>
    <row r="45" spans="2:12" s="44" customFormat="1" x14ac:dyDescent="0.3">
      <c r="B45" s="7" t="s">
        <v>280</v>
      </c>
      <c r="C45" s="8">
        <v>1962551.93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614475.0092829999</v>
      </c>
      <c r="J45" s="62" t="s">
        <v>734</v>
      </c>
      <c r="L45" s="55"/>
    </row>
    <row r="46" spans="2:12" s="44" customFormat="1" x14ac:dyDescent="0.3">
      <c r="B46" s="7" t="s">
        <v>136</v>
      </c>
      <c r="C46" s="8">
        <v>2583388.2399999974</v>
      </c>
      <c r="D46" s="8">
        <v>1876</v>
      </c>
      <c r="E46" s="8">
        <v>303134.51</v>
      </c>
      <c r="F46" s="8">
        <v>1612</v>
      </c>
      <c r="G46" s="8">
        <v>264000</v>
      </c>
      <c r="H46" s="8">
        <v>264</v>
      </c>
      <c r="I46" s="8">
        <v>567134.51</v>
      </c>
      <c r="J46" s="62">
        <v>0.85927505330490406</v>
      </c>
      <c r="L46" s="55"/>
    </row>
    <row r="47" spans="2:12" s="44" customFormat="1" x14ac:dyDescent="0.3">
      <c r="B47" s="7" t="s">
        <v>137</v>
      </c>
      <c r="C47" s="8">
        <v>2868060.3899999405</v>
      </c>
      <c r="D47" s="8">
        <v>3602</v>
      </c>
      <c r="E47" s="8">
        <v>118069.24999999815</v>
      </c>
      <c r="F47" s="8">
        <v>3341</v>
      </c>
      <c r="G47" s="8">
        <v>261000</v>
      </c>
      <c r="H47" s="8">
        <v>261</v>
      </c>
      <c r="I47" s="8">
        <v>379069.24999999814</v>
      </c>
      <c r="J47" s="62">
        <v>0.92754025541365903</v>
      </c>
      <c r="L47" s="55"/>
    </row>
    <row r="48" spans="2:12" s="44" customFormat="1" x14ac:dyDescent="0.3">
      <c r="B48" s="7" t="s">
        <v>521</v>
      </c>
      <c r="C48" s="8">
        <v>4581300.4999999888</v>
      </c>
      <c r="D48" s="8">
        <v>8805</v>
      </c>
      <c r="E48" s="8">
        <v>435938.18000000116</v>
      </c>
      <c r="F48" s="8">
        <v>8505</v>
      </c>
      <c r="G48" s="8">
        <v>300000</v>
      </c>
      <c r="H48" s="8">
        <v>300</v>
      </c>
      <c r="I48" s="8">
        <v>735938.1800000011</v>
      </c>
      <c r="J48" s="62">
        <v>0.96592844974446335</v>
      </c>
      <c r="L48" s="55"/>
    </row>
    <row r="49" spans="2:12" s="44" customFormat="1" x14ac:dyDescent="0.3">
      <c r="B49" s="7" t="s">
        <v>281</v>
      </c>
      <c r="C49" s="8">
        <v>1886344.63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590614.50365299999</v>
      </c>
      <c r="J49" s="62" t="s">
        <v>734</v>
      </c>
      <c r="L49" s="55"/>
    </row>
    <row r="50" spans="2:12" s="44" customFormat="1" x14ac:dyDescent="0.3">
      <c r="B50" s="7" t="s">
        <v>522</v>
      </c>
      <c r="C50" s="8">
        <v>2470518.6099999966</v>
      </c>
      <c r="D50" s="8">
        <v>3740</v>
      </c>
      <c r="E50" s="8">
        <v>580316.57999999973</v>
      </c>
      <c r="F50" s="8">
        <v>3564</v>
      </c>
      <c r="G50" s="8">
        <v>176000</v>
      </c>
      <c r="H50" s="8">
        <v>176</v>
      </c>
      <c r="I50" s="8">
        <v>756316.57999999973</v>
      </c>
      <c r="J50" s="62">
        <v>0.95294117647058818</v>
      </c>
      <c r="L50" s="55"/>
    </row>
    <row r="51" spans="2:12" s="44" customFormat="1" ht="27.6" x14ac:dyDescent="0.3">
      <c r="B51" s="7" t="s">
        <v>282</v>
      </c>
      <c r="C51" s="8">
        <v>2370179.9999999958</v>
      </c>
      <c r="D51" s="8">
        <v>1626</v>
      </c>
      <c r="E51" s="8">
        <v>459815.90999999951</v>
      </c>
      <c r="F51" s="8">
        <v>1435</v>
      </c>
      <c r="G51" s="8">
        <v>191000</v>
      </c>
      <c r="H51" s="8">
        <v>191</v>
      </c>
      <c r="I51" s="8">
        <v>650815.90999999945</v>
      </c>
      <c r="J51" s="62">
        <v>0.88253382533825342</v>
      </c>
      <c r="L51" s="55"/>
    </row>
    <row r="52" spans="2:12" s="44" customFormat="1" x14ac:dyDescent="0.3">
      <c r="B52" s="7" t="s">
        <v>372</v>
      </c>
      <c r="C52" s="8">
        <v>1253230.5500001016</v>
      </c>
      <c r="D52" s="8">
        <v>11864</v>
      </c>
      <c r="E52" s="8">
        <v>305202.02999999735</v>
      </c>
      <c r="F52" s="8">
        <v>11601</v>
      </c>
      <c r="G52" s="8">
        <v>263000</v>
      </c>
      <c r="H52" s="8">
        <v>263</v>
      </c>
      <c r="I52" s="8">
        <v>568202.02999999735</v>
      </c>
      <c r="J52" s="62">
        <v>0.97783209710047203</v>
      </c>
      <c r="L52" s="55"/>
    </row>
    <row r="53" spans="2:12" s="44" customFormat="1" ht="27.6" x14ac:dyDescent="0.3">
      <c r="B53" s="7" t="s">
        <v>523</v>
      </c>
      <c r="C53" s="8">
        <v>632631.45999999973</v>
      </c>
      <c r="D53" s="8">
        <v>980</v>
      </c>
      <c r="E53" s="8">
        <v>260497.09999999992</v>
      </c>
      <c r="F53" s="8">
        <v>802</v>
      </c>
      <c r="G53" s="8">
        <v>178000</v>
      </c>
      <c r="H53" s="8">
        <v>178</v>
      </c>
      <c r="I53" s="8">
        <v>438497.09999999992</v>
      </c>
      <c r="J53" s="62">
        <v>0.81836734693877555</v>
      </c>
      <c r="L53" s="55"/>
    </row>
    <row r="54" spans="2:12" s="44" customFormat="1" x14ac:dyDescent="0.3">
      <c r="B54" s="7" t="s">
        <v>524</v>
      </c>
      <c r="C54" s="8">
        <v>1156684.1099999999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362157.79484099994</v>
      </c>
      <c r="J54" s="62" t="s">
        <v>734</v>
      </c>
      <c r="L54" s="55"/>
    </row>
    <row r="55" spans="2:12" s="44" customFormat="1" x14ac:dyDescent="0.3">
      <c r="B55" s="7" t="s">
        <v>525</v>
      </c>
      <c r="C55" s="8">
        <v>2323955.1100000008</v>
      </c>
      <c r="D55" s="8">
        <v>1013</v>
      </c>
      <c r="E55" s="8">
        <v>114831.41</v>
      </c>
      <c r="F55" s="8">
        <v>226</v>
      </c>
      <c r="G55" s="8">
        <v>787000</v>
      </c>
      <c r="H55" s="8">
        <v>787</v>
      </c>
      <c r="I55" s="8">
        <v>901831.41</v>
      </c>
      <c r="J55" s="62">
        <v>0.22309970384995065</v>
      </c>
      <c r="L55" s="55"/>
    </row>
    <row r="56" spans="2:12" s="44" customFormat="1" x14ac:dyDescent="0.3">
      <c r="B56" s="7" t="s">
        <v>526</v>
      </c>
      <c r="C56" s="8">
        <v>2347347.0200000065</v>
      </c>
      <c r="D56" s="8">
        <v>6844</v>
      </c>
      <c r="E56" s="8">
        <v>426609.96999999898</v>
      </c>
      <c r="F56" s="8">
        <v>6375</v>
      </c>
      <c r="G56" s="8">
        <v>469000</v>
      </c>
      <c r="H56" s="8">
        <v>469</v>
      </c>
      <c r="I56" s="8">
        <v>895609.96999999904</v>
      </c>
      <c r="J56" s="62">
        <v>0.93147282291057865</v>
      </c>
      <c r="L56" s="55"/>
    </row>
    <row r="57" spans="2:12" s="44" customFormat="1" x14ac:dyDescent="0.3">
      <c r="B57" s="7" t="s">
        <v>363</v>
      </c>
      <c r="C57" s="8">
        <v>2004387.4500000011</v>
      </c>
      <c r="D57" s="8">
        <v>2847</v>
      </c>
      <c r="E57" s="8">
        <v>324844.3700000004</v>
      </c>
      <c r="F57" s="8">
        <v>2608</v>
      </c>
      <c r="G57" s="8">
        <v>239000</v>
      </c>
      <c r="H57" s="8">
        <v>239</v>
      </c>
      <c r="I57" s="8">
        <v>563844.37000000034</v>
      </c>
      <c r="J57" s="62">
        <v>0.91605198454513526</v>
      </c>
      <c r="L57" s="55"/>
    </row>
    <row r="58" spans="2:12" s="44" customFormat="1" x14ac:dyDescent="0.3">
      <c r="B58" s="7" t="s">
        <v>527</v>
      </c>
      <c r="C58" s="8">
        <v>1145395.6800000053</v>
      </c>
      <c r="D58" s="8">
        <v>2472</v>
      </c>
      <c r="E58" s="8">
        <v>603265.68000000261</v>
      </c>
      <c r="F58" s="8">
        <v>2184</v>
      </c>
      <c r="G58" s="8">
        <v>288000</v>
      </c>
      <c r="H58" s="8">
        <v>288</v>
      </c>
      <c r="I58" s="8">
        <v>891265.68000000261</v>
      </c>
      <c r="J58" s="62">
        <v>0.88349514563106801</v>
      </c>
      <c r="L58" s="55"/>
    </row>
    <row r="59" spans="2:12" s="44" customFormat="1" x14ac:dyDescent="0.3">
      <c r="B59" s="7" t="s">
        <v>528</v>
      </c>
      <c r="C59" s="8">
        <v>1896798.23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593887.52581299993</v>
      </c>
      <c r="J59" s="62" t="s">
        <v>734</v>
      </c>
      <c r="L59" s="55"/>
    </row>
    <row r="60" spans="2:12" s="44" customFormat="1" x14ac:dyDescent="0.3">
      <c r="B60" s="7" t="s">
        <v>529</v>
      </c>
      <c r="C60" s="8">
        <v>1600128.7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501000.29596999998</v>
      </c>
      <c r="J60" s="62" t="s">
        <v>734</v>
      </c>
      <c r="L60" s="55"/>
    </row>
    <row r="61" spans="2:12" s="44" customFormat="1" x14ac:dyDescent="0.3">
      <c r="B61" s="7" t="s">
        <v>530</v>
      </c>
      <c r="C61" s="8">
        <v>1776695.5500000094</v>
      </c>
      <c r="D61" s="8">
        <v>3347</v>
      </c>
      <c r="E61" s="8">
        <v>202676.60000000033</v>
      </c>
      <c r="F61" s="8">
        <v>3162</v>
      </c>
      <c r="G61" s="8">
        <v>185000</v>
      </c>
      <c r="H61" s="8">
        <v>185</v>
      </c>
      <c r="I61" s="8">
        <v>387676.60000000033</v>
      </c>
      <c r="J61" s="62">
        <v>0.94472662085449655</v>
      </c>
      <c r="L61" s="55"/>
    </row>
    <row r="62" spans="2:12" s="44" customFormat="1" x14ac:dyDescent="0.3">
      <c r="B62" s="7" t="s">
        <v>531</v>
      </c>
      <c r="C62" s="8">
        <v>1388222.6600000281</v>
      </c>
      <c r="D62" s="8">
        <v>7885</v>
      </c>
      <c r="E62" s="8">
        <v>240914.35000000306</v>
      </c>
      <c r="F62" s="8">
        <v>7693</v>
      </c>
      <c r="G62" s="8">
        <v>192000</v>
      </c>
      <c r="H62" s="8">
        <v>192</v>
      </c>
      <c r="I62" s="8">
        <v>432914.35000000306</v>
      </c>
      <c r="J62" s="62">
        <v>0.97564996829422956</v>
      </c>
      <c r="L62" s="55"/>
    </row>
    <row r="63" spans="2:12" s="44" customFormat="1" x14ac:dyDescent="0.3">
      <c r="B63" s="7" t="s">
        <v>532</v>
      </c>
      <c r="C63" s="8">
        <v>1829652.7000000002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572864.26037000003</v>
      </c>
      <c r="J63" s="62" t="s">
        <v>734</v>
      </c>
      <c r="L63" s="55"/>
    </row>
    <row r="64" spans="2:12" s="44" customFormat="1" x14ac:dyDescent="0.3">
      <c r="B64" s="7" t="s">
        <v>138</v>
      </c>
      <c r="C64" s="8">
        <v>1784380.04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558689.39052400005</v>
      </c>
      <c r="J64" s="62" t="s">
        <v>734</v>
      </c>
      <c r="L64" s="55"/>
    </row>
    <row r="65" spans="2:12" s="44" customFormat="1" x14ac:dyDescent="0.3">
      <c r="B65" s="7" t="s">
        <v>533</v>
      </c>
      <c r="C65" s="8">
        <v>1810131.850000021</v>
      </c>
      <c r="D65" s="8">
        <v>12762</v>
      </c>
      <c r="E65" s="8">
        <v>457377.86000000697</v>
      </c>
      <c r="F65" s="8">
        <v>12512</v>
      </c>
      <c r="G65" s="8">
        <v>250000</v>
      </c>
      <c r="H65" s="8">
        <v>250</v>
      </c>
      <c r="I65" s="8">
        <v>707377.86000000697</v>
      </c>
      <c r="J65" s="62">
        <v>0.98041059395079144</v>
      </c>
      <c r="L65" s="55"/>
    </row>
    <row r="66" spans="2:12" s="44" customFormat="1" ht="27.6" x14ac:dyDescent="0.3">
      <c r="B66" s="7" t="s">
        <v>534</v>
      </c>
      <c r="C66" s="8">
        <v>3955626.15</v>
      </c>
      <c r="D66" s="8">
        <v>6616</v>
      </c>
      <c r="E66" s="8">
        <v>272233.19000000012</v>
      </c>
      <c r="F66" s="8">
        <v>6429</v>
      </c>
      <c r="G66" s="8">
        <v>187000</v>
      </c>
      <c r="H66" s="8">
        <v>187</v>
      </c>
      <c r="I66" s="8">
        <v>459233.19000000012</v>
      </c>
      <c r="J66" s="62">
        <v>0.97173518742442566</v>
      </c>
      <c r="L66" s="55"/>
    </row>
    <row r="67" spans="2:12" s="44" customFormat="1" x14ac:dyDescent="0.3">
      <c r="B67" s="7" t="s">
        <v>283</v>
      </c>
      <c r="C67" s="8">
        <v>1919539.7599999988</v>
      </c>
      <c r="D67" s="8">
        <v>1655</v>
      </c>
      <c r="E67" s="8">
        <v>194119.69000000047</v>
      </c>
      <c r="F67" s="8">
        <v>1328</v>
      </c>
      <c r="G67" s="8">
        <v>327000</v>
      </c>
      <c r="H67" s="8">
        <v>327</v>
      </c>
      <c r="I67" s="8">
        <v>521119.69000000047</v>
      </c>
      <c r="J67" s="62">
        <v>0.80241691842900298</v>
      </c>
      <c r="L67" s="55"/>
    </row>
    <row r="68" spans="2:12" s="44" customFormat="1" x14ac:dyDescent="0.3">
      <c r="B68" s="7" t="s">
        <v>535</v>
      </c>
      <c r="C68" s="8">
        <v>1432585.6199999999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448542.55762199993</v>
      </c>
      <c r="J68" s="62" t="s">
        <v>734</v>
      </c>
      <c r="L68" s="55"/>
    </row>
    <row r="69" spans="2:12" s="44" customFormat="1" x14ac:dyDescent="0.3">
      <c r="B69" s="7" t="s">
        <v>536</v>
      </c>
      <c r="C69" s="8">
        <v>1656835.8900000085</v>
      </c>
      <c r="D69" s="8">
        <v>4345</v>
      </c>
      <c r="E69" s="8">
        <v>359042.03000000102</v>
      </c>
      <c r="F69" s="8">
        <v>4182</v>
      </c>
      <c r="G69" s="8">
        <v>163000</v>
      </c>
      <c r="H69" s="8">
        <v>163</v>
      </c>
      <c r="I69" s="8">
        <v>522042.03000000102</v>
      </c>
      <c r="J69" s="62">
        <v>0.96248561565017265</v>
      </c>
      <c r="L69" s="55"/>
    </row>
    <row r="70" spans="2:12" s="44" customFormat="1" x14ac:dyDescent="0.3">
      <c r="B70" s="7" t="s">
        <v>537</v>
      </c>
      <c r="C70" s="8">
        <v>1345397.1500000001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421243.84766500001</v>
      </c>
      <c r="J70" s="62" t="s">
        <v>734</v>
      </c>
      <c r="L70" s="55"/>
    </row>
    <row r="71" spans="2:12" s="44" customFormat="1" x14ac:dyDescent="0.3">
      <c r="B71" s="7" t="s">
        <v>139</v>
      </c>
      <c r="C71" s="8">
        <v>2439215.9900000035</v>
      </c>
      <c r="D71" s="8">
        <v>6079</v>
      </c>
      <c r="E71" s="8">
        <v>440302.95000000019</v>
      </c>
      <c r="F71" s="8">
        <v>5797</v>
      </c>
      <c r="G71" s="8">
        <v>282000</v>
      </c>
      <c r="H71" s="8">
        <v>282</v>
      </c>
      <c r="I71" s="8">
        <v>722302.95000000019</v>
      </c>
      <c r="J71" s="62">
        <v>0.95361079124856063</v>
      </c>
      <c r="L71" s="55"/>
    </row>
    <row r="72" spans="2:12" s="44" customFormat="1" x14ac:dyDescent="0.3">
      <c r="B72" s="7" t="s">
        <v>538</v>
      </c>
      <c r="C72" s="8">
        <v>2735824.7599999802</v>
      </c>
      <c r="D72" s="8">
        <v>6406</v>
      </c>
      <c r="E72" s="8">
        <v>246538.39000000083</v>
      </c>
      <c r="F72" s="8">
        <v>6174</v>
      </c>
      <c r="G72" s="8">
        <v>232000</v>
      </c>
      <c r="H72" s="8">
        <v>232</v>
      </c>
      <c r="I72" s="8">
        <v>478538.39000000083</v>
      </c>
      <c r="J72" s="62">
        <v>0.96378395254448956</v>
      </c>
      <c r="L72" s="55"/>
    </row>
    <row r="73" spans="2:12" s="44" customFormat="1" x14ac:dyDescent="0.3">
      <c r="B73" s="7" t="s">
        <v>539</v>
      </c>
      <c r="C73" s="8">
        <v>1823478.3900000066</v>
      </c>
      <c r="D73" s="8">
        <v>4183</v>
      </c>
      <c r="E73" s="8">
        <v>298299.19000000053</v>
      </c>
      <c r="F73" s="8">
        <v>4015</v>
      </c>
      <c r="G73" s="8">
        <v>168000</v>
      </c>
      <c r="H73" s="8">
        <v>168</v>
      </c>
      <c r="I73" s="8">
        <v>466299.19000000053</v>
      </c>
      <c r="J73" s="62">
        <v>0.95983743724599568</v>
      </c>
      <c r="L73" s="55"/>
    </row>
    <row r="74" spans="2:12" s="44" customFormat="1" x14ac:dyDescent="0.3">
      <c r="B74" s="7" t="s">
        <v>540</v>
      </c>
      <c r="C74" s="8">
        <v>1779170.12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557058.16457200004</v>
      </c>
      <c r="J74" s="62" t="s">
        <v>734</v>
      </c>
      <c r="L74" s="55"/>
    </row>
    <row r="75" spans="2:12" s="44" customFormat="1" x14ac:dyDescent="0.3">
      <c r="B75" s="7" t="s">
        <v>378</v>
      </c>
      <c r="C75" s="8">
        <v>1118908.8200000019</v>
      </c>
      <c r="D75" s="8">
        <v>3664</v>
      </c>
      <c r="E75" s="8">
        <v>289802.35999999952</v>
      </c>
      <c r="F75" s="8">
        <v>3502</v>
      </c>
      <c r="G75" s="8">
        <v>162000</v>
      </c>
      <c r="H75" s="8">
        <v>162</v>
      </c>
      <c r="I75" s="8">
        <v>451802.35999999952</v>
      </c>
      <c r="J75" s="62">
        <v>0.95578602620087338</v>
      </c>
      <c r="L75" s="55"/>
    </row>
    <row r="76" spans="2:12" s="44" customFormat="1" x14ac:dyDescent="0.3">
      <c r="B76" s="7" t="s">
        <v>140</v>
      </c>
      <c r="C76" s="8">
        <v>2330920.929999935</v>
      </c>
      <c r="D76" s="8">
        <v>8379</v>
      </c>
      <c r="E76" s="8">
        <v>445565.54000000382</v>
      </c>
      <c r="F76" s="8">
        <v>8121</v>
      </c>
      <c r="G76" s="8">
        <v>258000</v>
      </c>
      <c r="H76" s="8">
        <v>258</v>
      </c>
      <c r="I76" s="8">
        <v>703565.54000000376</v>
      </c>
      <c r="J76" s="62">
        <v>0.96920873612602931</v>
      </c>
      <c r="L76" s="55"/>
    </row>
    <row r="77" spans="2:12" s="44" customFormat="1" x14ac:dyDescent="0.3">
      <c r="B77" s="7" t="s">
        <v>541</v>
      </c>
      <c r="C77" s="8">
        <v>1234419.0200000259</v>
      </c>
      <c r="D77" s="8">
        <v>7991</v>
      </c>
      <c r="E77" s="8">
        <v>429783.78000001016</v>
      </c>
      <c r="F77" s="8">
        <v>7765</v>
      </c>
      <c r="G77" s="8">
        <v>226000</v>
      </c>
      <c r="H77" s="8">
        <v>226</v>
      </c>
      <c r="I77" s="8">
        <v>655783.78000001016</v>
      </c>
      <c r="J77" s="62">
        <v>0.97171818295582535</v>
      </c>
      <c r="L77" s="55"/>
    </row>
    <row r="78" spans="2:12" s="44" customFormat="1" x14ac:dyDescent="0.3">
      <c r="B78" s="7" t="s">
        <v>542</v>
      </c>
      <c r="C78" s="8">
        <v>1924360.66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602517.32264599996</v>
      </c>
      <c r="J78" s="62" t="s">
        <v>734</v>
      </c>
      <c r="L78" s="55"/>
    </row>
    <row r="79" spans="2:12" s="44" customFormat="1" x14ac:dyDescent="0.3">
      <c r="B79" s="7" t="s">
        <v>360</v>
      </c>
      <c r="C79" s="8">
        <v>1312930.780000018</v>
      </c>
      <c r="D79" s="8">
        <v>9524</v>
      </c>
      <c r="E79" s="8">
        <v>624227.03000000597</v>
      </c>
      <c r="F79" s="8">
        <v>9308</v>
      </c>
      <c r="G79" s="8">
        <v>216000</v>
      </c>
      <c r="H79" s="8">
        <v>216</v>
      </c>
      <c r="I79" s="8">
        <v>840227.03000000597</v>
      </c>
      <c r="J79" s="62">
        <v>0.97732045359092823</v>
      </c>
      <c r="L79" s="55"/>
    </row>
    <row r="80" spans="2:12" s="44" customFormat="1" x14ac:dyDescent="0.3">
      <c r="B80" s="7" t="s">
        <v>85</v>
      </c>
      <c r="C80" s="8">
        <v>1562068.8300000064</v>
      </c>
      <c r="D80" s="8">
        <v>6627</v>
      </c>
      <c r="E80" s="8">
        <v>379985.54999999912</v>
      </c>
      <c r="F80" s="8">
        <v>6466</v>
      </c>
      <c r="G80" s="8">
        <v>161000</v>
      </c>
      <c r="H80" s="8">
        <v>161</v>
      </c>
      <c r="I80" s="8">
        <v>540985.54999999912</v>
      </c>
      <c r="J80" s="62">
        <v>0.97570544741210197</v>
      </c>
      <c r="L80" s="55"/>
    </row>
    <row r="81" spans="2:12" s="44" customFormat="1" x14ac:dyDescent="0.3">
      <c r="B81" s="7" t="s">
        <v>357</v>
      </c>
      <c r="C81" s="8">
        <v>1853751.6400000018</v>
      </c>
      <c r="D81" s="8">
        <v>2644</v>
      </c>
      <c r="E81" s="8">
        <v>200898.26000000045</v>
      </c>
      <c r="F81" s="8">
        <v>2404</v>
      </c>
      <c r="G81" s="8">
        <v>240000</v>
      </c>
      <c r="H81" s="8">
        <v>240</v>
      </c>
      <c r="I81" s="8">
        <v>440898.26000000047</v>
      </c>
      <c r="J81" s="62">
        <v>0.90922844175491679</v>
      </c>
      <c r="L81" s="55"/>
    </row>
    <row r="82" spans="2:12" s="44" customFormat="1" x14ac:dyDescent="0.3">
      <c r="B82" s="7" t="s">
        <v>141</v>
      </c>
      <c r="C82" s="8">
        <v>1968422.7499999991</v>
      </c>
      <c r="D82" s="8">
        <v>2870</v>
      </c>
      <c r="E82" s="8">
        <v>286637.30999999988</v>
      </c>
      <c r="F82" s="8">
        <v>2588</v>
      </c>
      <c r="G82" s="8">
        <v>282000</v>
      </c>
      <c r="H82" s="8">
        <v>282</v>
      </c>
      <c r="I82" s="8">
        <v>568637.30999999982</v>
      </c>
      <c r="J82" s="62">
        <v>0.90174216027874565</v>
      </c>
      <c r="L82" s="55"/>
    </row>
    <row r="83" spans="2:12" s="44" customFormat="1" x14ac:dyDescent="0.3">
      <c r="B83" s="7" t="s">
        <v>284</v>
      </c>
      <c r="C83" s="8">
        <v>1467209.4099999995</v>
      </c>
      <c r="D83" s="8">
        <v>481</v>
      </c>
      <c r="E83" s="8">
        <v>67271.319999999978</v>
      </c>
      <c r="F83" s="8">
        <v>124</v>
      </c>
      <c r="G83" s="8">
        <v>357000</v>
      </c>
      <c r="H83" s="8">
        <v>357</v>
      </c>
      <c r="I83" s="8">
        <v>424271.31999999995</v>
      </c>
      <c r="J83" s="62">
        <v>0.25779625779625781</v>
      </c>
      <c r="L83" s="55"/>
    </row>
    <row r="84" spans="2:12" s="44" customFormat="1" x14ac:dyDescent="0.3">
      <c r="B84" s="7" t="s">
        <v>382</v>
      </c>
      <c r="C84" s="8">
        <v>1242032.1499999999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388880.26616499998</v>
      </c>
      <c r="J84" s="62" t="s">
        <v>734</v>
      </c>
      <c r="L84" s="55"/>
    </row>
    <row r="85" spans="2:12" s="44" customFormat="1" x14ac:dyDescent="0.3">
      <c r="B85" s="7" t="s">
        <v>543</v>
      </c>
      <c r="C85" s="8">
        <v>1760752.550000052</v>
      </c>
      <c r="D85" s="8">
        <v>7409</v>
      </c>
      <c r="E85" s="8">
        <v>199955.76999999976</v>
      </c>
      <c r="F85" s="8">
        <v>7190</v>
      </c>
      <c r="G85" s="8">
        <v>219000</v>
      </c>
      <c r="H85" s="8">
        <v>219</v>
      </c>
      <c r="I85" s="8">
        <v>418955.76999999979</v>
      </c>
      <c r="J85" s="62">
        <v>0.97044135510865159</v>
      </c>
      <c r="L85" s="55"/>
    </row>
    <row r="86" spans="2:12" s="44" customFormat="1" x14ac:dyDescent="0.3">
      <c r="B86" s="7" t="s">
        <v>364</v>
      </c>
      <c r="C86" s="8">
        <v>1189859.6500000248</v>
      </c>
      <c r="D86" s="8">
        <v>4531</v>
      </c>
      <c r="E86" s="8">
        <v>279523.02000000526</v>
      </c>
      <c r="F86" s="8">
        <v>4376</v>
      </c>
      <c r="G86" s="8">
        <v>155000</v>
      </c>
      <c r="H86" s="8">
        <v>155</v>
      </c>
      <c r="I86" s="8">
        <v>434523.02000000526</v>
      </c>
      <c r="J86" s="62">
        <v>0.96579121606709339</v>
      </c>
      <c r="L86" s="55"/>
    </row>
    <row r="87" spans="2:12" s="44" customFormat="1" x14ac:dyDescent="0.3">
      <c r="B87" s="7" t="s">
        <v>544</v>
      </c>
      <c r="C87" s="8">
        <v>3826749.7899999898</v>
      </c>
      <c r="D87" s="8">
        <v>2687</v>
      </c>
      <c r="E87" s="8">
        <v>92723.079999999914</v>
      </c>
      <c r="F87" s="8">
        <v>2352</v>
      </c>
      <c r="G87" s="8">
        <v>335000</v>
      </c>
      <c r="H87" s="8">
        <v>335</v>
      </c>
      <c r="I87" s="8">
        <v>427723.0799999999</v>
      </c>
      <c r="J87" s="62">
        <v>0.87532564197990326</v>
      </c>
      <c r="L87" s="55"/>
    </row>
    <row r="88" spans="2:12" s="44" customFormat="1" x14ac:dyDescent="0.3">
      <c r="B88" s="7" t="s">
        <v>370</v>
      </c>
      <c r="C88" s="8">
        <v>1564419.0600000045</v>
      </c>
      <c r="D88" s="8">
        <v>2286</v>
      </c>
      <c r="E88" s="8">
        <v>242902.64999999973</v>
      </c>
      <c r="F88" s="8">
        <v>2108</v>
      </c>
      <c r="G88" s="8">
        <v>178000</v>
      </c>
      <c r="H88" s="8">
        <v>178</v>
      </c>
      <c r="I88" s="8">
        <v>420902.64999999973</v>
      </c>
      <c r="J88" s="62">
        <v>0.92213473315835526</v>
      </c>
      <c r="L88" s="55"/>
    </row>
    <row r="89" spans="2:12" s="44" customFormat="1" x14ac:dyDescent="0.3">
      <c r="B89" s="7" t="s">
        <v>545</v>
      </c>
      <c r="C89" s="8">
        <v>1068511.76000002</v>
      </c>
      <c r="D89" s="8">
        <v>4600</v>
      </c>
      <c r="E89" s="8">
        <v>294918.27000000136</v>
      </c>
      <c r="F89" s="8">
        <v>4412</v>
      </c>
      <c r="G89" s="8">
        <v>188000</v>
      </c>
      <c r="H89" s="8">
        <v>188</v>
      </c>
      <c r="I89" s="8">
        <v>482918.27000000136</v>
      </c>
      <c r="J89" s="62">
        <v>0.95913043478260873</v>
      </c>
      <c r="L89" s="55"/>
    </row>
    <row r="90" spans="2:12" s="44" customFormat="1" x14ac:dyDescent="0.3">
      <c r="B90" s="7" t="s">
        <v>546</v>
      </c>
      <c r="C90" s="8">
        <v>1566326.2800000014</v>
      </c>
      <c r="D90" s="8">
        <v>4843</v>
      </c>
      <c r="E90" s="8">
        <v>290583.25000000041</v>
      </c>
      <c r="F90" s="8">
        <v>4678</v>
      </c>
      <c r="G90" s="8">
        <v>165000</v>
      </c>
      <c r="H90" s="8">
        <v>165</v>
      </c>
      <c r="I90" s="8">
        <v>455583.25000000041</v>
      </c>
      <c r="J90" s="62">
        <v>0.96593020854842038</v>
      </c>
      <c r="L90" s="55"/>
    </row>
    <row r="91" spans="2:12" s="44" customFormat="1" x14ac:dyDescent="0.3">
      <c r="B91" s="7" t="s">
        <v>142</v>
      </c>
      <c r="C91" s="8">
        <v>1677714.1500000169</v>
      </c>
      <c r="D91" s="8">
        <v>2423</v>
      </c>
      <c r="E91" s="8">
        <v>59239.37999999991</v>
      </c>
      <c r="F91" s="8">
        <v>2318</v>
      </c>
      <c r="G91" s="8">
        <v>105000</v>
      </c>
      <c r="H91" s="8">
        <v>105</v>
      </c>
      <c r="I91" s="8">
        <v>164239.37999999992</v>
      </c>
      <c r="J91" s="62">
        <v>0.95666529096161779</v>
      </c>
      <c r="L91" s="55"/>
    </row>
    <row r="92" spans="2:12" s="44" customFormat="1" ht="27.6" x14ac:dyDescent="0.3">
      <c r="B92" s="7" t="s">
        <v>547</v>
      </c>
      <c r="C92" s="8">
        <v>2050800.5000000014</v>
      </c>
      <c r="D92" s="8">
        <v>1159</v>
      </c>
      <c r="E92" s="8">
        <v>51849.509999999929</v>
      </c>
      <c r="F92" s="8">
        <v>1112</v>
      </c>
      <c r="G92" s="8">
        <v>47000</v>
      </c>
      <c r="H92" s="8">
        <v>47</v>
      </c>
      <c r="I92" s="8">
        <v>98849.509999999922</v>
      </c>
      <c r="J92" s="62">
        <v>0.95944779982743744</v>
      </c>
      <c r="L92" s="55"/>
    </row>
    <row r="93" spans="2:12" s="44" customFormat="1" x14ac:dyDescent="0.3">
      <c r="B93" s="7" t="s">
        <v>548</v>
      </c>
      <c r="C93" s="8">
        <v>1073190.2900000007</v>
      </c>
      <c r="D93" s="8">
        <v>339</v>
      </c>
      <c r="E93" s="8">
        <v>30956.390000000007</v>
      </c>
      <c r="F93" s="8">
        <v>83</v>
      </c>
      <c r="G93" s="8">
        <v>256000</v>
      </c>
      <c r="H93" s="8">
        <v>256</v>
      </c>
      <c r="I93" s="8">
        <v>286956.39</v>
      </c>
      <c r="J93" s="62">
        <v>0.24483775811209441</v>
      </c>
      <c r="L93" s="55"/>
    </row>
    <row r="94" spans="2:12" s="44" customFormat="1" x14ac:dyDescent="0.3">
      <c r="B94" s="7" t="s">
        <v>143</v>
      </c>
      <c r="C94" s="8">
        <v>1385630.5900000082</v>
      </c>
      <c r="D94" s="8">
        <v>2031</v>
      </c>
      <c r="E94" s="8">
        <v>484815.54999999894</v>
      </c>
      <c r="F94" s="8">
        <v>1869</v>
      </c>
      <c r="G94" s="8">
        <v>162000</v>
      </c>
      <c r="H94" s="8">
        <v>162</v>
      </c>
      <c r="I94" s="8">
        <v>646815.54999999888</v>
      </c>
      <c r="J94" s="62">
        <v>0.92023633677991135</v>
      </c>
      <c r="L94" s="55"/>
    </row>
    <row r="95" spans="2:12" s="44" customFormat="1" x14ac:dyDescent="0.3">
      <c r="B95" s="7" t="s">
        <v>549</v>
      </c>
      <c r="C95" s="8">
        <v>2360172.4599998728</v>
      </c>
      <c r="D95" s="8">
        <v>14776</v>
      </c>
      <c r="E95" s="8">
        <v>364804.19000003778</v>
      </c>
      <c r="F95" s="8">
        <v>14561</v>
      </c>
      <c r="G95" s="8">
        <v>215000</v>
      </c>
      <c r="H95" s="8">
        <v>215</v>
      </c>
      <c r="I95" s="8">
        <v>579804.19000003778</v>
      </c>
      <c r="J95" s="62">
        <v>0.98544937736870597</v>
      </c>
      <c r="L95" s="55"/>
    </row>
    <row r="96" spans="2:12" s="44" customFormat="1" x14ac:dyDescent="0.3">
      <c r="B96" s="7" t="s">
        <v>550</v>
      </c>
      <c r="C96" s="8">
        <v>1226628.72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384057.45223199995</v>
      </c>
      <c r="J96" s="62" t="s">
        <v>734</v>
      </c>
      <c r="L96" s="55"/>
    </row>
    <row r="97" spans="2:12" s="44" customFormat="1" x14ac:dyDescent="0.3">
      <c r="B97" s="7" t="s">
        <v>144</v>
      </c>
      <c r="C97" s="8">
        <v>1478970.7200000002</v>
      </c>
      <c r="D97" s="8">
        <v>786</v>
      </c>
      <c r="E97" s="8">
        <v>48585.400000000016</v>
      </c>
      <c r="F97" s="8">
        <v>714</v>
      </c>
      <c r="G97" s="8">
        <v>72000</v>
      </c>
      <c r="H97" s="8">
        <v>72</v>
      </c>
      <c r="I97" s="8">
        <v>120585.40000000002</v>
      </c>
      <c r="J97" s="62">
        <v>0.90839694656488545</v>
      </c>
      <c r="L97" s="55"/>
    </row>
    <row r="98" spans="2:12" s="44" customFormat="1" ht="27.6" x14ac:dyDescent="0.3">
      <c r="B98" s="7" t="s">
        <v>551</v>
      </c>
      <c r="C98" s="8">
        <v>1726984.3800000029</v>
      </c>
      <c r="D98" s="8">
        <v>3195</v>
      </c>
      <c r="E98" s="8">
        <v>183011.20000000019</v>
      </c>
      <c r="F98" s="8">
        <v>3005</v>
      </c>
      <c r="G98" s="8">
        <v>190000</v>
      </c>
      <c r="H98" s="8">
        <v>190</v>
      </c>
      <c r="I98" s="8">
        <v>373011.20000000019</v>
      </c>
      <c r="J98" s="62">
        <v>0.94053208137715183</v>
      </c>
      <c r="L98" s="55"/>
    </row>
    <row r="99" spans="2:12" s="44" customFormat="1" x14ac:dyDescent="0.3">
      <c r="B99" s="7" t="s">
        <v>552</v>
      </c>
      <c r="C99" s="8">
        <v>2125379.3499982688</v>
      </c>
      <c r="D99" s="8">
        <v>12775</v>
      </c>
      <c r="E99" s="8">
        <v>169615.86000006841</v>
      </c>
      <c r="F99" s="8">
        <v>12574</v>
      </c>
      <c r="G99" s="8">
        <v>201000</v>
      </c>
      <c r="H99" s="8">
        <v>201</v>
      </c>
      <c r="I99" s="8">
        <v>370615.86000006844</v>
      </c>
      <c r="J99" s="62">
        <v>0.98426614481409003</v>
      </c>
      <c r="L99" s="55"/>
    </row>
    <row r="100" spans="2:12" s="44" customFormat="1" x14ac:dyDescent="0.3">
      <c r="B100" s="7" t="s">
        <v>553</v>
      </c>
      <c r="C100" s="8">
        <v>1026575.7600000193</v>
      </c>
      <c r="D100" s="8">
        <v>5969</v>
      </c>
      <c r="E100" s="8">
        <v>243737.11999999901</v>
      </c>
      <c r="F100" s="8">
        <v>5827</v>
      </c>
      <c r="G100" s="8">
        <v>142000</v>
      </c>
      <c r="H100" s="8">
        <v>142</v>
      </c>
      <c r="I100" s="8">
        <v>385737.11999999901</v>
      </c>
      <c r="J100" s="62">
        <v>0.97621042050594742</v>
      </c>
      <c r="L100" s="55"/>
    </row>
    <row r="101" spans="2:12" s="44" customFormat="1" x14ac:dyDescent="0.3">
      <c r="B101" s="7" t="s">
        <v>145</v>
      </c>
      <c r="C101" s="8">
        <v>1604793.45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502460.82919499994</v>
      </c>
      <c r="J101" s="62" t="s">
        <v>734</v>
      </c>
      <c r="L101" s="55"/>
    </row>
    <row r="102" spans="2:12" s="44" customFormat="1" x14ac:dyDescent="0.3">
      <c r="B102" s="7" t="s">
        <v>146</v>
      </c>
      <c r="C102" s="8">
        <v>1061020.92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332205.65005199995</v>
      </c>
      <c r="J102" s="62" t="s">
        <v>734</v>
      </c>
      <c r="L102" s="55"/>
    </row>
    <row r="103" spans="2:12" s="44" customFormat="1" x14ac:dyDescent="0.3">
      <c r="B103" s="7" t="s">
        <v>147</v>
      </c>
      <c r="C103" s="8">
        <v>429714.62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134543.64752199998</v>
      </c>
      <c r="J103" s="62" t="s">
        <v>734</v>
      </c>
      <c r="L103" s="55"/>
    </row>
    <row r="104" spans="2:12" s="44" customFormat="1" x14ac:dyDescent="0.3">
      <c r="B104" s="7" t="s">
        <v>554</v>
      </c>
      <c r="C104" s="8">
        <v>930093.82000000018</v>
      </c>
      <c r="D104" s="8">
        <v>1546</v>
      </c>
      <c r="E104" s="8">
        <v>105672.54999999981</v>
      </c>
      <c r="F104" s="8">
        <v>1417</v>
      </c>
      <c r="G104" s="8">
        <v>129000</v>
      </c>
      <c r="H104" s="8">
        <v>129</v>
      </c>
      <c r="I104" s="8">
        <v>234672.54999999981</v>
      </c>
      <c r="J104" s="62">
        <v>0.91655886157826649</v>
      </c>
      <c r="L104" s="55"/>
    </row>
    <row r="105" spans="2:12" s="44" customFormat="1" ht="27.6" x14ac:dyDescent="0.3">
      <c r="B105" s="7" t="s">
        <v>285</v>
      </c>
      <c r="C105" s="8">
        <v>980219.68000000098</v>
      </c>
      <c r="D105" s="8">
        <v>1294</v>
      </c>
      <c r="E105" s="8">
        <v>90036.83</v>
      </c>
      <c r="F105" s="8">
        <v>1204</v>
      </c>
      <c r="G105" s="8">
        <v>90000</v>
      </c>
      <c r="H105" s="8">
        <v>90</v>
      </c>
      <c r="I105" s="8">
        <v>180036.83000000002</v>
      </c>
      <c r="J105" s="62">
        <v>0.93044822256568782</v>
      </c>
      <c r="L105" s="55"/>
    </row>
    <row r="106" spans="2:12" s="44" customFormat="1" x14ac:dyDescent="0.3">
      <c r="B106" s="7" t="s">
        <v>401</v>
      </c>
      <c r="C106" s="8">
        <v>808167.09</v>
      </c>
      <c r="D106" s="8">
        <v>782</v>
      </c>
      <c r="E106" s="8">
        <v>160099.44000000035</v>
      </c>
      <c r="F106" s="8">
        <v>591</v>
      </c>
      <c r="G106" s="8">
        <v>191000</v>
      </c>
      <c r="H106" s="8">
        <v>191</v>
      </c>
      <c r="I106" s="8">
        <v>351099.44000000035</v>
      </c>
      <c r="J106" s="62">
        <v>0.75575447570332477</v>
      </c>
      <c r="L106" s="55"/>
    </row>
    <row r="107" spans="2:12" s="44" customFormat="1" x14ac:dyDescent="0.3">
      <c r="B107" s="7" t="s">
        <v>286</v>
      </c>
      <c r="C107" s="8">
        <v>811087.37000000011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253951.45554700002</v>
      </c>
      <c r="J107" s="62" t="s">
        <v>734</v>
      </c>
      <c r="L107" s="55"/>
    </row>
    <row r="108" spans="2:12" s="44" customFormat="1" x14ac:dyDescent="0.3">
      <c r="B108" s="7" t="s">
        <v>555</v>
      </c>
      <c r="C108" s="8">
        <v>1797463.9099999398</v>
      </c>
      <c r="D108" s="8">
        <v>2749</v>
      </c>
      <c r="E108" s="8">
        <v>203240.51999999987</v>
      </c>
      <c r="F108" s="8">
        <v>2543</v>
      </c>
      <c r="G108" s="8">
        <v>206000</v>
      </c>
      <c r="H108" s="8">
        <v>206</v>
      </c>
      <c r="I108" s="8">
        <v>409240.5199999999</v>
      </c>
      <c r="J108" s="62">
        <v>0.92506365951254999</v>
      </c>
      <c r="L108" s="55"/>
    </row>
    <row r="109" spans="2:12" s="44" customFormat="1" x14ac:dyDescent="0.3">
      <c r="B109" s="7" t="s">
        <v>287</v>
      </c>
      <c r="C109" s="8">
        <v>939944.68000000459</v>
      </c>
      <c r="D109" s="8">
        <v>3275</v>
      </c>
      <c r="E109" s="8">
        <v>240631.62999999939</v>
      </c>
      <c r="F109" s="8">
        <v>3116</v>
      </c>
      <c r="G109" s="8">
        <v>159000</v>
      </c>
      <c r="H109" s="8">
        <v>159</v>
      </c>
      <c r="I109" s="8">
        <v>399631.62999999942</v>
      </c>
      <c r="J109" s="62">
        <v>0.95145038167938933</v>
      </c>
      <c r="L109" s="55"/>
    </row>
    <row r="110" spans="2:12" s="44" customFormat="1" ht="27.6" x14ac:dyDescent="0.3">
      <c r="B110" s="7" t="s">
        <v>556</v>
      </c>
      <c r="C110" s="8">
        <v>1134557.6699999988</v>
      </c>
      <c r="D110" s="8">
        <v>3148</v>
      </c>
      <c r="E110" s="8">
        <v>279155.7999999997</v>
      </c>
      <c r="F110" s="8">
        <v>2982</v>
      </c>
      <c r="G110" s="8">
        <v>166000</v>
      </c>
      <c r="H110" s="8">
        <v>166</v>
      </c>
      <c r="I110" s="8">
        <v>445155.7999999997</v>
      </c>
      <c r="J110" s="62">
        <v>0.94726810673443451</v>
      </c>
      <c r="L110" s="55"/>
    </row>
    <row r="111" spans="2:12" s="44" customFormat="1" x14ac:dyDescent="0.3">
      <c r="B111" s="7" t="s">
        <v>148</v>
      </c>
      <c r="C111" s="8">
        <v>994342.97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311328.78390699998</v>
      </c>
      <c r="J111" s="62" t="s">
        <v>734</v>
      </c>
      <c r="L111" s="55"/>
    </row>
    <row r="112" spans="2:12" s="44" customFormat="1" ht="27.6" x14ac:dyDescent="0.3">
      <c r="B112" s="7" t="s">
        <v>288</v>
      </c>
      <c r="C112" s="8">
        <v>1034779.1900000001</v>
      </c>
      <c r="D112" s="8">
        <v>377</v>
      </c>
      <c r="E112" s="8">
        <v>46325.350000000013</v>
      </c>
      <c r="F112" s="8">
        <v>83</v>
      </c>
      <c r="G112" s="8">
        <v>294000</v>
      </c>
      <c r="H112" s="8">
        <v>294</v>
      </c>
      <c r="I112" s="8">
        <v>340325.35000000003</v>
      </c>
      <c r="J112" s="62">
        <v>0.22015915119363394</v>
      </c>
      <c r="L112" s="55"/>
    </row>
    <row r="113" spans="2:12" s="44" customFormat="1" x14ac:dyDescent="0.3">
      <c r="B113" s="7" t="s">
        <v>41</v>
      </c>
      <c r="C113" s="8">
        <v>559310.06999999925</v>
      </c>
      <c r="D113" s="8">
        <v>8677</v>
      </c>
      <c r="E113" s="8">
        <v>256246.3499999996</v>
      </c>
      <c r="F113" s="8">
        <v>8601</v>
      </c>
      <c r="G113" s="8">
        <v>76000</v>
      </c>
      <c r="H113" s="8">
        <v>76</v>
      </c>
      <c r="I113" s="8">
        <v>332246.34999999963</v>
      </c>
      <c r="J113" s="62">
        <v>0.99124121240059926</v>
      </c>
      <c r="L113" s="55"/>
    </row>
    <row r="114" spans="2:12" s="44" customFormat="1" x14ac:dyDescent="0.3">
      <c r="B114" s="7" t="s">
        <v>87</v>
      </c>
      <c r="C114" s="8">
        <v>959118.9099999998</v>
      </c>
      <c r="D114" s="8">
        <v>2025</v>
      </c>
      <c r="E114" s="8">
        <v>246157.91999999984</v>
      </c>
      <c r="F114" s="8">
        <v>1906</v>
      </c>
      <c r="G114" s="8">
        <v>119000</v>
      </c>
      <c r="H114" s="8">
        <v>119</v>
      </c>
      <c r="I114" s="8">
        <v>365157.91999999981</v>
      </c>
      <c r="J114" s="62">
        <v>0.94123456790123461</v>
      </c>
      <c r="L114" s="55"/>
    </row>
    <row r="115" spans="2:12" s="44" customFormat="1" x14ac:dyDescent="0.3">
      <c r="B115" s="7" t="s">
        <v>557</v>
      </c>
      <c r="C115" s="8">
        <v>1287948.8599999957</v>
      </c>
      <c r="D115" s="8">
        <v>1938</v>
      </c>
      <c r="E115" s="8">
        <v>412367.80000000121</v>
      </c>
      <c r="F115" s="8">
        <v>1826</v>
      </c>
      <c r="G115" s="8">
        <v>112000</v>
      </c>
      <c r="H115" s="8">
        <v>112</v>
      </c>
      <c r="I115" s="8">
        <v>524367.80000000121</v>
      </c>
      <c r="J115" s="62">
        <v>0.94220846233230138</v>
      </c>
      <c r="L115" s="55"/>
    </row>
    <row r="116" spans="2:12" s="44" customFormat="1" x14ac:dyDescent="0.3">
      <c r="B116" s="7" t="s">
        <v>558</v>
      </c>
      <c r="C116" s="8">
        <v>936336.72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293167.02703199995</v>
      </c>
      <c r="J116" s="62" t="s">
        <v>734</v>
      </c>
      <c r="L116" s="55"/>
    </row>
    <row r="117" spans="2:12" s="44" customFormat="1" x14ac:dyDescent="0.3">
      <c r="B117" s="7" t="s">
        <v>559</v>
      </c>
      <c r="C117" s="8">
        <v>1335699.1400000218</v>
      </c>
      <c r="D117" s="8">
        <v>3719</v>
      </c>
      <c r="E117" s="8">
        <v>286501.16999999847</v>
      </c>
      <c r="F117" s="8">
        <v>3550</v>
      </c>
      <c r="G117" s="8">
        <v>169000</v>
      </c>
      <c r="H117" s="8">
        <v>169</v>
      </c>
      <c r="I117" s="8">
        <v>455501.16999999847</v>
      </c>
      <c r="J117" s="62">
        <v>0.95455767679483727</v>
      </c>
      <c r="L117" s="55"/>
    </row>
    <row r="118" spans="2:12" s="44" customFormat="1" x14ac:dyDescent="0.3">
      <c r="B118" s="7" t="s">
        <v>78</v>
      </c>
      <c r="C118" s="8">
        <v>1720253.8700000036</v>
      </c>
      <c r="D118" s="8">
        <v>2160</v>
      </c>
      <c r="E118" s="8">
        <v>179192.78000000026</v>
      </c>
      <c r="F118" s="8">
        <v>1967</v>
      </c>
      <c r="G118" s="8">
        <v>193000</v>
      </c>
      <c r="H118" s="8">
        <v>193</v>
      </c>
      <c r="I118" s="8">
        <v>372192.78000000026</v>
      </c>
      <c r="J118" s="62">
        <v>0.9106481481481481</v>
      </c>
      <c r="L118" s="55"/>
    </row>
    <row r="119" spans="2:12" s="44" customFormat="1" x14ac:dyDescent="0.3">
      <c r="B119" s="7" t="s">
        <v>560</v>
      </c>
      <c r="C119" s="8">
        <v>894458.82000000007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280055.05654200003</v>
      </c>
      <c r="J119" s="62" t="s">
        <v>734</v>
      </c>
      <c r="L119" s="55"/>
    </row>
    <row r="120" spans="2:12" s="44" customFormat="1" x14ac:dyDescent="0.3">
      <c r="B120" s="7" t="s">
        <v>561</v>
      </c>
      <c r="C120" s="8">
        <v>1323381.51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414350.75078100001</v>
      </c>
      <c r="J120" s="62" t="s">
        <v>734</v>
      </c>
      <c r="L120" s="55"/>
    </row>
    <row r="121" spans="2:12" s="44" customFormat="1" x14ac:dyDescent="0.3">
      <c r="B121" s="7" t="s">
        <v>149</v>
      </c>
      <c r="C121" s="8">
        <v>1139574.7600000007</v>
      </c>
      <c r="D121" s="8">
        <v>1165</v>
      </c>
      <c r="E121" s="8">
        <v>56135.990000000042</v>
      </c>
      <c r="F121" s="8">
        <v>1084</v>
      </c>
      <c r="G121" s="8">
        <v>81000</v>
      </c>
      <c r="H121" s="8">
        <v>81</v>
      </c>
      <c r="I121" s="8">
        <v>137135.99000000005</v>
      </c>
      <c r="J121" s="62">
        <v>0.93047210300429184</v>
      </c>
      <c r="L121" s="55"/>
    </row>
    <row r="122" spans="2:12" s="44" customFormat="1" x14ac:dyDescent="0.3">
      <c r="B122" s="7" t="s">
        <v>79</v>
      </c>
      <c r="C122" s="8">
        <v>2800120.5100000072</v>
      </c>
      <c r="D122" s="8">
        <v>6236</v>
      </c>
      <c r="E122" s="8">
        <v>240532.83000000007</v>
      </c>
      <c r="F122" s="8">
        <v>5965</v>
      </c>
      <c r="G122" s="8">
        <v>271000</v>
      </c>
      <c r="H122" s="8">
        <v>271</v>
      </c>
      <c r="I122" s="8">
        <v>511532.83000000007</v>
      </c>
      <c r="J122" s="62">
        <v>0.95654265554842843</v>
      </c>
      <c r="L122" s="55"/>
    </row>
    <row r="123" spans="2:12" s="44" customFormat="1" x14ac:dyDescent="0.3">
      <c r="B123" s="7" t="s">
        <v>562</v>
      </c>
      <c r="C123" s="8">
        <v>1457951.3500000036</v>
      </c>
      <c r="D123" s="8">
        <v>3186</v>
      </c>
      <c r="E123" s="8">
        <v>219859.79000000021</v>
      </c>
      <c r="F123" s="8">
        <v>2980</v>
      </c>
      <c r="G123" s="8">
        <v>206000</v>
      </c>
      <c r="H123" s="8">
        <v>206</v>
      </c>
      <c r="I123" s="8">
        <v>425859.79000000021</v>
      </c>
      <c r="J123" s="62">
        <v>0.93534212178279974</v>
      </c>
      <c r="L123" s="55"/>
    </row>
    <row r="124" spans="2:12" s="44" customFormat="1" ht="41.4" x14ac:dyDescent="0.3">
      <c r="B124" s="7" t="s">
        <v>289</v>
      </c>
      <c r="C124" s="8">
        <v>969517.11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303555.807141</v>
      </c>
      <c r="J124" s="62" t="s">
        <v>734</v>
      </c>
      <c r="L124" s="55"/>
    </row>
    <row r="125" spans="2:12" s="44" customFormat="1" x14ac:dyDescent="0.3">
      <c r="B125" s="7" t="s">
        <v>88</v>
      </c>
      <c r="C125" s="8">
        <v>884671.24999999977</v>
      </c>
      <c r="D125" s="8">
        <v>319</v>
      </c>
      <c r="E125" s="8">
        <v>24585.97</v>
      </c>
      <c r="F125" s="8">
        <v>48</v>
      </c>
      <c r="G125" s="8">
        <v>271000</v>
      </c>
      <c r="H125" s="8">
        <v>271</v>
      </c>
      <c r="I125" s="8">
        <v>295585.96999999997</v>
      </c>
      <c r="J125" s="62">
        <v>0.15047021943573669</v>
      </c>
      <c r="L125" s="55"/>
    </row>
    <row r="126" spans="2:12" s="44" customFormat="1" x14ac:dyDescent="0.3">
      <c r="B126" s="7" t="s">
        <v>563</v>
      </c>
      <c r="C126" s="8">
        <v>852289.88000000094</v>
      </c>
      <c r="D126" s="8">
        <v>1065</v>
      </c>
      <c r="E126" s="8">
        <v>188098.2699999999</v>
      </c>
      <c r="F126" s="8">
        <v>918</v>
      </c>
      <c r="G126" s="8">
        <v>147000</v>
      </c>
      <c r="H126" s="8">
        <v>147</v>
      </c>
      <c r="I126" s="8">
        <v>335098.2699999999</v>
      </c>
      <c r="J126" s="62">
        <v>0.86197183098591545</v>
      </c>
      <c r="L126" s="55"/>
    </row>
    <row r="127" spans="2:12" s="44" customFormat="1" x14ac:dyDescent="0.3">
      <c r="B127" s="7" t="s">
        <v>564</v>
      </c>
      <c r="C127" s="8">
        <v>646323.44999999995</v>
      </c>
      <c r="D127" s="8">
        <v>521</v>
      </c>
      <c r="E127" s="8">
        <v>111985.28000000001</v>
      </c>
      <c r="F127" s="8">
        <v>346</v>
      </c>
      <c r="G127" s="8">
        <v>175000</v>
      </c>
      <c r="H127" s="8">
        <v>175</v>
      </c>
      <c r="I127" s="8">
        <v>286985.28000000003</v>
      </c>
      <c r="J127" s="62">
        <v>0.66410748560460653</v>
      </c>
      <c r="L127" s="55"/>
    </row>
    <row r="128" spans="2:12" s="44" customFormat="1" x14ac:dyDescent="0.3">
      <c r="B128" s="7" t="s">
        <v>89</v>
      </c>
      <c r="C128" s="8">
        <v>1426999.6799999995</v>
      </c>
      <c r="D128" s="8">
        <v>1021</v>
      </c>
      <c r="E128" s="8">
        <v>101395.19999999988</v>
      </c>
      <c r="F128" s="8">
        <v>835</v>
      </c>
      <c r="G128" s="8">
        <v>186000</v>
      </c>
      <c r="H128" s="8">
        <v>186</v>
      </c>
      <c r="I128" s="8">
        <v>287395.1999999999</v>
      </c>
      <c r="J128" s="62">
        <v>0.81782566111655242</v>
      </c>
      <c r="L128" s="55"/>
    </row>
    <row r="129" spans="2:12" s="44" customFormat="1" x14ac:dyDescent="0.3">
      <c r="B129" s="7" t="s">
        <v>150</v>
      </c>
      <c r="C129" s="8">
        <v>1309670.7899999965</v>
      </c>
      <c r="D129" s="8">
        <v>3361</v>
      </c>
      <c r="E129" s="8">
        <v>280099.69000000041</v>
      </c>
      <c r="F129" s="8">
        <v>3113</v>
      </c>
      <c r="G129" s="8">
        <v>248000</v>
      </c>
      <c r="H129" s="8">
        <v>248</v>
      </c>
      <c r="I129" s="8">
        <v>528099.69000000041</v>
      </c>
      <c r="J129" s="62">
        <v>0.92621243677476939</v>
      </c>
      <c r="L129" s="55"/>
    </row>
    <row r="130" spans="2:12" s="44" customFormat="1" x14ac:dyDescent="0.3">
      <c r="B130" s="7" t="s">
        <v>151</v>
      </c>
      <c r="C130" s="8">
        <v>897471.2999999997</v>
      </c>
      <c r="D130" s="8">
        <v>2034</v>
      </c>
      <c r="E130" s="8">
        <v>123820.09000000007</v>
      </c>
      <c r="F130" s="8">
        <v>1915</v>
      </c>
      <c r="G130" s="8">
        <v>119000</v>
      </c>
      <c r="H130" s="8">
        <v>119</v>
      </c>
      <c r="I130" s="8">
        <v>242820.09000000008</v>
      </c>
      <c r="J130" s="62">
        <v>0.94149459193706986</v>
      </c>
      <c r="L130" s="55"/>
    </row>
    <row r="131" spans="2:12" s="44" customFormat="1" x14ac:dyDescent="0.3">
      <c r="B131" s="7" t="s">
        <v>353</v>
      </c>
      <c r="C131" s="8">
        <v>1087284.6499999999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340428.82391499996</v>
      </c>
      <c r="J131" s="62" t="s">
        <v>734</v>
      </c>
      <c r="L131" s="55"/>
    </row>
    <row r="132" spans="2:12" s="44" customFormat="1" ht="27.6" x14ac:dyDescent="0.3">
      <c r="B132" s="7" t="s">
        <v>565</v>
      </c>
      <c r="C132" s="8">
        <v>972160.32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304383.39619199996</v>
      </c>
      <c r="J132" s="62" t="s">
        <v>734</v>
      </c>
      <c r="L132" s="55"/>
    </row>
    <row r="133" spans="2:12" s="44" customFormat="1" x14ac:dyDescent="0.3">
      <c r="B133" s="7" t="s">
        <v>566</v>
      </c>
      <c r="C133" s="8">
        <v>744022.95999999973</v>
      </c>
      <c r="D133" s="8">
        <v>1277</v>
      </c>
      <c r="E133" s="8">
        <v>97912.260000000009</v>
      </c>
      <c r="F133" s="8">
        <v>1051</v>
      </c>
      <c r="G133" s="8">
        <v>226000</v>
      </c>
      <c r="H133" s="8">
        <v>226</v>
      </c>
      <c r="I133" s="8">
        <v>323912.26</v>
      </c>
      <c r="J133" s="62">
        <v>0.82302270947533285</v>
      </c>
      <c r="L133" s="55"/>
    </row>
    <row r="134" spans="2:12" s="44" customFormat="1" x14ac:dyDescent="0.3">
      <c r="B134" s="7" t="s">
        <v>567</v>
      </c>
      <c r="C134" s="8">
        <v>1380857.5800000003</v>
      </c>
      <c r="D134" s="8">
        <v>1341</v>
      </c>
      <c r="E134" s="8">
        <v>129445.22000000002</v>
      </c>
      <c r="F134" s="8">
        <v>1208</v>
      </c>
      <c r="G134" s="8">
        <v>133000</v>
      </c>
      <c r="H134" s="8">
        <v>133</v>
      </c>
      <c r="I134" s="8">
        <v>262445.22000000003</v>
      </c>
      <c r="J134" s="62">
        <v>0.90082028337061892</v>
      </c>
      <c r="L134" s="55"/>
    </row>
    <row r="135" spans="2:12" s="44" customFormat="1" x14ac:dyDescent="0.3">
      <c r="B135" s="7" t="s">
        <v>152</v>
      </c>
      <c r="C135" s="8">
        <v>696361.14999999991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218030.67606499998</v>
      </c>
      <c r="J135" s="62" t="s">
        <v>734</v>
      </c>
      <c r="L135" s="55"/>
    </row>
    <row r="136" spans="2:12" s="44" customFormat="1" x14ac:dyDescent="0.3">
      <c r="B136" s="7" t="s">
        <v>153</v>
      </c>
      <c r="C136" s="8">
        <v>772474.7100000002</v>
      </c>
      <c r="D136" s="8">
        <v>1916</v>
      </c>
      <c r="E136" s="8">
        <v>139664</v>
      </c>
      <c r="F136" s="8">
        <v>1820</v>
      </c>
      <c r="G136" s="8">
        <v>96000</v>
      </c>
      <c r="H136" s="8">
        <v>96</v>
      </c>
      <c r="I136" s="8">
        <v>235664</v>
      </c>
      <c r="J136" s="62">
        <v>0.94989561586638827</v>
      </c>
      <c r="L136" s="55"/>
    </row>
    <row r="137" spans="2:12" s="44" customFormat="1" x14ac:dyDescent="0.3">
      <c r="B137" s="7" t="s">
        <v>154</v>
      </c>
      <c r="C137" s="8">
        <v>786510.68000001239</v>
      </c>
      <c r="D137" s="8">
        <v>6052</v>
      </c>
      <c r="E137" s="8">
        <v>145574.54999999533</v>
      </c>
      <c r="F137" s="8">
        <v>5948</v>
      </c>
      <c r="G137" s="8">
        <v>104000</v>
      </c>
      <c r="H137" s="8">
        <v>104</v>
      </c>
      <c r="I137" s="8">
        <v>249574.54999999533</v>
      </c>
      <c r="J137" s="62">
        <v>0.98281559814937214</v>
      </c>
      <c r="L137" s="55"/>
    </row>
    <row r="138" spans="2:12" s="44" customFormat="1" x14ac:dyDescent="0.3">
      <c r="B138" s="7" t="s">
        <v>155</v>
      </c>
      <c r="C138" s="8">
        <v>1282090.4000000018</v>
      </c>
      <c r="D138" s="8">
        <v>754</v>
      </c>
      <c r="E138" s="8">
        <v>122784.49999999984</v>
      </c>
      <c r="F138" s="8">
        <v>592</v>
      </c>
      <c r="G138" s="8">
        <v>162000</v>
      </c>
      <c r="H138" s="8">
        <v>162</v>
      </c>
      <c r="I138" s="8">
        <v>284784.49999999983</v>
      </c>
      <c r="J138" s="62">
        <v>0.78514588859416445</v>
      </c>
      <c r="L138" s="55"/>
    </row>
    <row r="139" spans="2:12" s="44" customFormat="1" x14ac:dyDescent="0.3">
      <c r="B139" s="7" t="s">
        <v>568</v>
      </c>
      <c r="C139" s="8">
        <v>834183.27000000235</v>
      </c>
      <c r="D139" s="8">
        <v>2882</v>
      </c>
      <c r="E139" s="8">
        <v>99007.709999999963</v>
      </c>
      <c r="F139" s="8">
        <v>2781</v>
      </c>
      <c r="G139" s="8">
        <v>101000</v>
      </c>
      <c r="H139" s="8">
        <v>101</v>
      </c>
      <c r="I139" s="8">
        <v>200007.70999999996</v>
      </c>
      <c r="J139" s="62">
        <v>0.96495489243580845</v>
      </c>
      <c r="L139" s="55"/>
    </row>
    <row r="140" spans="2:12" s="44" customFormat="1" x14ac:dyDescent="0.3">
      <c r="B140" s="7" t="s">
        <v>569</v>
      </c>
      <c r="C140" s="8">
        <v>601031.66000000073</v>
      </c>
      <c r="D140" s="8">
        <v>2877</v>
      </c>
      <c r="E140" s="8">
        <v>134237.18999999974</v>
      </c>
      <c r="F140" s="8">
        <v>2781</v>
      </c>
      <c r="G140" s="8">
        <v>96000</v>
      </c>
      <c r="H140" s="8">
        <v>96</v>
      </c>
      <c r="I140" s="8">
        <v>230237.18999999974</v>
      </c>
      <c r="J140" s="62">
        <v>0.96663190823774769</v>
      </c>
      <c r="L140" s="55"/>
    </row>
    <row r="141" spans="2:12" s="44" customFormat="1" x14ac:dyDescent="0.3">
      <c r="B141" s="7" t="s">
        <v>156</v>
      </c>
      <c r="C141" s="8">
        <v>643843.17000000004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201587.296527</v>
      </c>
      <c r="J141" s="62" t="s">
        <v>734</v>
      </c>
      <c r="L141" s="55"/>
    </row>
    <row r="142" spans="2:12" s="44" customFormat="1" x14ac:dyDescent="0.3">
      <c r="B142" s="7" t="s">
        <v>157</v>
      </c>
      <c r="C142" s="8">
        <v>633205.62999999989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198256.68275299997</v>
      </c>
      <c r="J142" s="62" t="s">
        <v>734</v>
      </c>
      <c r="L142" s="55"/>
    </row>
    <row r="143" spans="2:12" s="44" customFormat="1" ht="27.6" x14ac:dyDescent="0.3">
      <c r="B143" s="7" t="s">
        <v>290</v>
      </c>
      <c r="C143" s="8">
        <v>773048.85999999905</v>
      </c>
      <c r="D143" s="8">
        <v>472</v>
      </c>
      <c r="E143" s="8">
        <v>81116.910000000164</v>
      </c>
      <c r="F143" s="8">
        <v>338</v>
      </c>
      <c r="G143" s="8">
        <v>134000</v>
      </c>
      <c r="H143" s="8">
        <v>134</v>
      </c>
      <c r="I143" s="8">
        <v>215116.91000000015</v>
      </c>
      <c r="J143" s="62">
        <v>0.71610169491525422</v>
      </c>
      <c r="L143" s="55"/>
    </row>
    <row r="144" spans="2:12" s="44" customFormat="1" x14ac:dyDescent="0.3">
      <c r="B144" s="7" t="s">
        <v>80</v>
      </c>
      <c r="C144" s="8">
        <v>1764459.5900000008</v>
      </c>
      <c r="D144" s="8">
        <v>1289</v>
      </c>
      <c r="E144" s="8">
        <v>122545.48000000005</v>
      </c>
      <c r="F144" s="8">
        <v>1186</v>
      </c>
      <c r="G144" s="8">
        <v>103000</v>
      </c>
      <c r="H144" s="8">
        <v>103</v>
      </c>
      <c r="I144" s="8">
        <v>225545.48000000004</v>
      </c>
      <c r="J144" s="62">
        <v>0.92009309542280837</v>
      </c>
      <c r="L144" s="55"/>
    </row>
    <row r="145" spans="2:12" s="44" customFormat="1" x14ac:dyDescent="0.3">
      <c r="B145" s="7" t="s">
        <v>570</v>
      </c>
      <c r="C145" s="8">
        <v>637235.52000000305</v>
      </c>
      <c r="D145" s="8">
        <v>3242</v>
      </c>
      <c r="E145" s="8">
        <v>124533.33000000015</v>
      </c>
      <c r="F145" s="8">
        <v>3152</v>
      </c>
      <c r="G145" s="8">
        <v>90000</v>
      </c>
      <c r="H145" s="8">
        <v>90</v>
      </c>
      <c r="I145" s="8">
        <v>214533.33000000013</v>
      </c>
      <c r="J145" s="62">
        <v>0.97223935842072795</v>
      </c>
      <c r="L145" s="55"/>
    </row>
    <row r="146" spans="2:12" s="44" customFormat="1" x14ac:dyDescent="0.3">
      <c r="B146" s="7" t="s">
        <v>571</v>
      </c>
      <c r="C146" s="8">
        <v>626245.48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196077.45978799998</v>
      </c>
      <c r="J146" s="62" t="s">
        <v>734</v>
      </c>
      <c r="L146" s="55"/>
    </row>
    <row r="147" spans="2:12" s="44" customFormat="1" x14ac:dyDescent="0.3">
      <c r="B147" s="7" t="s">
        <v>158</v>
      </c>
      <c r="C147" s="8">
        <v>627916.29999999993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196600.59352999998</v>
      </c>
      <c r="J147" s="62" t="s">
        <v>734</v>
      </c>
      <c r="L147" s="55"/>
    </row>
    <row r="148" spans="2:12" s="44" customFormat="1" x14ac:dyDescent="0.3">
      <c r="B148" s="7" t="s">
        <v>291</v>
      </c>
      <c r="C148" s="8">
        <v>602450.24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188627.170144</v>
      </c>
      <c r="J148" s="62" t="s">
        <v>734</v>
      </c>
      <c r="L148" s="55"/>
    </row>
    <row r="149" spans="2:12" s="44" customFormat="1" x14ac:dyDescent="0.3">
      <c r="B149" s="7" t="s">
        <v>572</v>
      </c>
      <c r="C149" s="8">
        <v>754812.57999999938</v>
      </c>
      <c r="D149" s="8">
        <v>1667</v>
      </c>
      <c r="E149" s="8">
        <v>111417.48999999966</v>
      </c>
      <c r="F149" s="8">
        <v>1582</v>
      </c>
      <c r="G149" s="8">
        <v>85000</v>
      </c>
      <c r="H149" s="8">
        <v>85</v>
      </c>
      <c r="I149" s="8">
        <v>196417.48999999964</v>
      </c>
      <c r="J149" s="62">
        <v>0.94901019796040786</v>
      </c>
      <c r="L149" s="55"/>
    </row>
    <row r="150" spans="2:12" s="44" customFormat="1" x14ac:dyDescent="0.3">
      <c r="B150" s="7" t="s">
        <v>90</v>
      </c>
      <c r="C150" s="8">
        <v>976057.95000000042</v>
      </c>
      <c r="D150" s="8">
        <v>278</v>
      </c>
      <c r="E150" s="8">
        <v>21923.510000000002</v>
      </c>
      <c r="F150" s="8">
        <v>108</v>
      </c>
      <c r="G150" s="8">
        <v>170000</v>
      </c>
      <c r="H150" s="8">
        <v>170</v>
      </c>
      <c r="I150" s="8">
        <v>191923.51</v>
      </c>
      <c r="J150" s="62">
        <v>0.38848920863309355</v>
      </c>
      <c r="L150" s="55"/>
    </row>
    <row r="151" spans="2:12" s="44" customFormat="1" x14ac:dyDescent="0.3">
      <c r="B151" s="7" t="s">
        <v>159</v>
      </c>
      <c r="C151" s="8">
        <v>562613.07999999996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176154.15534799997</v>
      </c>
      <c r="J151" s="62" t="s">
        <v>734</v>
      </c>
      <c r="L151" s="55"/>
    </row>
    <row r="152" spans="2:12" s="44" customFormat="1" x14ac:dyDescent="0.3">
      <c r="B152" s="7" t="s">
        <v>573</v>
      </c>
      <c r="C152" s="8">
        <v>571427.76000000257</v>
      </c>
      <c r="D152" s="8">
        <v>2423</v>
      </c>
      <c r="E152" s="8">
        <v>90128.749999997599</v>
      </c>
      <c r="F152" s="8">
        <v>2331</v>
      </c>
      <c r="G152" s="8">
        <v>92000</v>
      </c>
      <c r="H152" s="8">
        <v>92</v>
      </c>
      <c r="I152" s="8">
        <v>182128.74999999761</v>
      </c>
      <c r="J152" s="62">
        <v>0.96203054065208415</v>
      </c>
      <c r="L152" s="55"/>
    </row>
    <row r="153" spans="2:12" s="44" customFormat="1" x14ac:dyDescent="0.3">
      <c r="B153" s="7" t="s">
        <v>91</v>
      </c>
      <c r="C153" s="8">
        <v>214440.40000000017</v>
      </c>
      <c r="D153" s="8">
        <v>546</v>
      </c>
      <c r="E153" s="8">
        <v>112693.32999999999</v>
      </c>
      <c r="F153" s="8">
        <v>509</v>
      </c>
      <c r="G153" s="8">
        <v>37000</v>
      </c>
      <c r="H153" s="8">
        <v>37</v>
      </c>
      <c r="I153" s="8">
        <v>149693.32999999999</v>
      </c>
      <c r="J153" s="62">
        <v>0.93223443223443225</v>
      </c>
      <c r="L153" s="55"/>
    </row>
    <row r="154" spans="2:12" s="44" customFormat="1" x14ac:dyDescent="0.3">
      <c r="B154" s="7" t="s">
        <v>160</v>
      </c>
      <c r="C154" s="8">
        <v>912039.26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285559.49230599997</v>
      </c>
      <c r="J154" s="62" t="s">
        <v>734</v>
      </c>
      <c r="L154" s="55"/>
    </row>
    <row r="155" spans="2:12" s="44" customFormat="1" x14ac:dyDescent="0.3">
      <c r="B155" s="7" t="s">
        <v>92</v>
      </c>
      <c r="C155" s="8">
        <v>1562806.0599999987</v>
      </c>
      <c r="D155" s="8">
        <v>2430</v>
      </c>
      <c r="E155" s="8">
        <v>56593.719999999885</v>
      </c>
      <c r="F155" s="8">
        <v>2337</v>
      </c>
      <c r="G155" s="8">
        <v>93000</v>
      </c>
      <c r="H155" s="8">
        <v>93</v>
      </c>
      <c r="I155" s="8">
        <v>149593.71999999988</v>
      </c>
      <c r="J155" s="62">
        <v>0.96172839506172836</v>
      </c>
      <c r="L155" s="55"/>
    </row>
    <row r="156" spans="2:12" s="44" customFormat="1" x14ac:dyDescent="0.3">
      <c r="B156" s="7" t="s">
        <v>574</v>
      </c>
      <c r="C156" s="8">
        <v>981822.69999998156</v>
      </c>
      <c r="D156" s="8">
        <v>2239</v>
      </c>
      <c r="E156" s="8">
        <v>46052.839999998643</v>
      </c>
      <c r="F156" s="8">
        <v>2150</v>
      </c>
      <c r="G156" s="8">
        <v>89000</v>
      </c>
      <c r="H156" s="8">
        <v>89</v>
      </c>
      <c r="I156" s="8">
        <v>135052.83999999863</v>
      </c>
      <c r="J156" s="62">
        <v>0.9602501116569897</v>
      </c>
      <c r="L156" s="55"/>
    </row>
    <row r="157" spans="2:12" s="44" customFormat="1" x14ac:dyDescent="0.3">
      <c r="B157" s="7" t="s">
        <v>292</v>
      </c>
      <c r="C157" s="8">
        <v>593190.44999999972</v>
      </c>
      <c r="D157" s="8">
        <v>145</v>
      </c>
      <c r="E157" s="8">
        <v>16680.13</v>
      </c>
      <c r="F157" s="8">
        <v>35</v>
      </c>
      <c r="G157" s="8">
        <v>110000</v>
      </c>
      <c r="H157" s="8">
        <v>110</v>
      </c>
      <c r="I157" s="8">
        <v>126680.13</v>
      </c>
      <c r="J157" s="62">
        <v>0.2413793103448276</v>
      </c>
      <c r="L157" s="55"/>
    </row>
    <row r="158" spans="2:12" s="44" customFormat="1" ht="27.6" x14ac:dyDescent="0.3">
      <c r="B158" s="7" t="s">
        <v>293</v>
      </c>
      <c r="C158" s="8">
        <v>981722.02000000188</v>
      </c>
      <c r="D158" s="8">
        <v>1450</v>
      </c>
      <c r="E158" s="8">
        <v>63253.699999999801</v>
      </c>
      <c r="F158" s="8">
        <v>1398</v>
      </c>
      <c r="G158" s="8">
        <v>52000</v>
      </c>
      <c r="H158" s="8">
        <v>52</v>
      </c>
      <c r="I158" s="8">
        <v>115253.69999999981</v>
      </c>
      <c r="J158" s="62">
        <v>0.96413793103448275</v>
      </c>
      <c r="L158" s="55"/>
    </row>
    <row r="159" spans="2:12" s="44" customFormat="1" x14ac:dyDescent="0.3">
      <c r="B159" s="7" t="s">
        <v>575</v>
      </c>
      <c r="C159" s="8">
        <v>436863.81999999977</v>
      </c>
      <c r="D159" s="8">
        <v>2412</v>
      </c>
      <c r="E159" s="8">
        <v>235132.86000000022</v>
      </c>
      <c r="F159" s="8">
        <v>2357</v>
      </c>
      <c r="G159" s="8">
        <v>55000</v>
      </c>
      <c r="H159" s="8">
        <v>55</v>
      </c>
      <c r="I159" s="8">
        <v>290132.86000000022</v>
      </c>
      <c r="J159" s="62">
        <v>0.97719734660033164</v>
      </c>
      <c r="L159" s="55"/>
    </row>
    <row r="160" spans="2:12" s="44" customFormat="1" x14ac:dyDescent="0.3">
      <c r="B160" s="7" t="s">
        <v>576</v>
      </c>
      <c r="C160" s="8">
        <v>1291079.6600000081</v>
      </c>
      <c r="D160" s="8">
        <v>1209</v>
      </c>
      <c r="E160" s="8">
        <v>42936.90999999996</v>
      </c>
      <c r="F160" s="8">
        <v>1161</v>
      </c>
      <c r="G160" s="8">
        <v>48000</v>
      </c>
      <c r="H160" s="8">
        <v>48</v>
      </c>
      <c r="I160" s="8">
        <v>90936.90999999996</v>
      </c>
      <c r="J160" s="62">
        <v>0.96029776674937961</v>
      </c>
      <c r="L160" s="55"/>
    </row>
    <row r="161" spans="2:12" s="44" customFormat="1" x14ac:dyDescent="0.3">
      <c r="B161" s="7" t="s">
        <v>161</v>
      </c>
      <c r="C161" s="8">
        <v>308557.70999999973</v>
      </c>
      <c r="D161" s="8">
        <v>638</v>
      </c>
      <c r="E161" s="8">
        <v>146259.91000000009</v>
      </c>
      <c r="F161" s="8">
        <v>540</v>
      </c>
      <c r="G161" s="8">
        <v>98000</v>
      </c>
      <c r="H161" s="8">
        <v>98</v>
      </c>
      <c r="I161" s="8">
        <v>244259.91000000009</v>
      </c>
      <c r="J161" s="62">
        <v>0.84639498432601878</v>
      </c>
      <c r="L161" s="55"/>
    </row>
    <row r="162" spans="2:12" s="44" customFormat="1" ht="27.6" x14ac:dyDescent="0.3">
      <c r="B162" s="7" t="s">
        <v>294</v>
      </c>
      <c r="C162" s="8">
        <v>830534.86000000103</v>
      </c>
      <c r="D162" s="8">
        <v>720</v>
      </c>
      <c r="E162" s="8">
        <v>31675.539999999979</v>
      </c>
      <c r="F162" s="8">
        <v>665</v>
      </c>
      <c r="G162" s="8">
        <v>55000</v>
      </c>
      <c r="H162" s="8">
        <v>55</v>
      </c>
      <c r="I162" s="8">
        <v>86675.539999999979</v>
      </c>
      <c r="J162" s="62">
        <v>0.92361111111111116</v>
      </c>
      <c r="L162" s="55"/>
    </row>
    <row r="163" spans="2:12" s="44" customFormat="1" ht="27.6" x14ac:dyDescent="0.3">
      <c r="B163" s="7" t="s">
        <v>295</v>
      </c>
      <c r="C163" s="8">
        <v>84594.990000000049</v>
      </c>
      <c r="D163" s="8">
        <v>174</v>
      </c>
      <c r="E163" s="8">
        <v>41234.49</v>
      </c>
      <c r="F163" s="8">
        <v>141</v>
      </c>
      <c r="G163" s="8">
        <v>33000</v>
      </c>
      <c r="H163" s="8">
        <v>33</v>
      </c>
      <c r="I163" s="8">
        <v>74234.489999999991</v>
      </c>
      <c r="J163" s="62">
        <v>0.81034482758620685</v>
      </c>
      <c r="L163" s="55"/>
    </row>
    <row r="164" spans="2:12" s="44" customFormat="1" x14ac:dyDescent="0.3">
      <c r="B164" s="7" t="s">
        <v>93</v>
      </c>
      <c r="C164" s="8">
        <v>1568260.2600000009</v>
      </c>
      <c r="D164" s="8">
        <v>309</v>
      </c>
      <c r="E164" s="8">
        <v>35308.389999999992</v>
      </c>
      <c r="F164" s="8">
        <v>144</v>
      </c>
      <c r="G164" s="8">
        <v>165000</v>
      </c>
      <c r="H164" s="8">
        <v>165</v>
      </c>
      <c r="I164" s="8">
        <v>200308.38999999998</v>
      </c>
      <c r="J164" s="62">
        <v>0.46601941747572817</v>
      </c>
      <c r="L164" s="55"/>
    </row>
    <row r="165" spans="2:12" s="44" customFormat="1" x14ac:dyDescent="0.3">
      <c r="B165" s="7" t="s">
        <v>296</v>
      </c>
      <c r="C165" s="8">
        <v>2299329.329999995</v>
      </c>
      <c r="D165" s="8">
        <v>1943</v>
      </c>
      <c r="E165" s="8">
        <v>153190.2699999999</v>
      </c>
      <c r="F165" s="8">
        <v>1796</v>
      </c>
      <c r="G165" s="8">
        <v>147000</v>
      </c>
      <c r="H165" s="8">
        <v>147</v>
      </c>
      <c r="I165" s="8">
        <v>300190.2699999999</v>
      </c>
      <c r="J165" s="62">
        <v>0.92434379825012869</v>
      </c>
      <c r="L165" s="55"/>
    </row>
    <row r="166" spans="2:12" s="44" customFormat="1" x14ac:dyDescent="0.3">
      <c r="B166" s="7" t="s">
        <v>298</v>
      </c>
      <c r="C166" s="8">
        <v>783847.07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245422.51761699998</v>
      </c>
      <c r="J166" s="62" t="s">
        <v>734</v>
      </c>
      <c r="L166" s="55"/>
    </row>
    <row r="167" spans="2:12" s="44" customFormat="1" x14ac:dyDescent="0.3">
      <c r="B167" s="7" t="s">
        <v>577</v>
      </c>
      <c r="C167" s="8">
        <v>697205.59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218295.07022899998</v>
      </c>
      <c r="J167" s="62" t="s">
        <v>734</v>
      </c>
      <c r="L167" s="55"/>
    </row>
    <row r="168" spans="2:12" s="44" customFormat="1" x14ac:dyDescent="0.3">
      <c r="B168" s="7" t="s">
        <v>361</v>
      </c>
      <c r="C168" s="8">
        <v>1043899.2799999997</v>
      </c>
      <c r="D168" s="8">
        <v>946</v>
      </c>
      <c r="E168" s="8">
        <v>126594.2900000001</v>
      </c>
      <c r="F168" s="8">
        <v>871</v>
      </c>
      <c r="G168" s="8">
        <v>75000</v>
      </c>
      <c r="H168" s="8">
        <v>75</v>
      </c>
      <c r="I168" s="8">
        <v>201594.2900000001</v>
      </c>
      <c r="J168" s="62">
        <v>0.92071881606765327</v>
      </c>
      <c r="L168" s="55"/>
    </row>
    <row r="169" spans="2:12" s="44" customFormat="1" x14ac:dyDescent="0.3">
      <c r="B169" s="7" t="s">
        <v>165</v>
      </c>
      <c r="C169" s="8">
        <v>979069.82000000193</v>
      </c>
      <c r="D169" s="8">
        <v>1398</v>
      </c>
      <c r="E169" s="8">
        <v>173047.92</v>
      </c>
      <c r="F169" s="8">
        <v>1293</v>
      </c>
      <c r="G169" s="8">
        <v>105000</v>
      </c>
      <c r="H169" s="8">
        <v>105</v>
      </c>
      <c r="I169" s="8">
        <v>278047.92000000004</v>
      </c>
      <c r="J169" s="62">
        <v>0.92489270386266098</v>
      </c>
      <c r="L169" s="55"/>
    </row>
    <row r="170" spans="2:12" s="44" customFormat="1" x14ac:dyDescent="0.3">
      <c r="B170" s="7" t="s">
        <v>96</v>
      </c>
      <c r="C170" s="8">
        <v>543685.21999999962</v>
      </c>
      <c r="D170" s="8">
        <v>2174</v>
      </c>
      <c r="E170" s="8">
        <v>158829.70999999985</v>
      </c>
      <c r="F170" s="8">
        <v>2056</v>
      </c>
      <c r="G170" s="8">
        <v>118000</v>
      </c>
      <c r="H170" s="8">
        <v>118</v>
      </c>
      <c r="I170" s="8">
        <v>276829.70999999985</v>
      </c>
      <c r="J170" s="62">
        <v>0.94572217111315549</v>
      </c>
      <c r="L170" s="55"/>
    </row>
    <row r="171" spans="2:12" s="44" customFormat="1" x14ac:dyDescent="0.3">
      <c r="B171" s="7" t="s">
        <v>578</v>
      </c>
      <c r="C171" s="8">
        <v>602127.35000000009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188526.07328500002</v>
      </c>
      <c r="J171" s="62" t="s">
        <v>734</v>
      </c>
      <c r="L171" s="55"/>
    </row>
    <row r="172" spans="2:12" s="44" customFormat="1" x14ac:dyDescent="0.3">
      <c r="B172" s="7" t="s">
        <v>579</v>
      </c>
      <c r="C172" s="8">
        <v>750646.40000000398</v>
      </c>
      <c r="D172" s="8">
        <v>3569</v>
      </c>
      <c r="E172" s="8">
        <v>172225.87999999875</v>
      </c>
      <c r="F172" s="8">
        <v>3515</v>
      </c>
      <c r="G172" s="8">
        <v>54000</v>
      </c>
      <c r="H172" s="8">
        <v>54</v>
      </c>
      <c r="I172" s="8">
        <v>226225.87999999875</v>
      </c>
      <c r="J172" s="62">
        <v>0.98486971140375457</v>
      </c>
      <c r="L172" s="55"/>
    </row>
    <row r="173" spans="2:12" s="44" customFormat="1" ht="27.6" x14ac:dyDescent="0.3">
      <c r="B173" s="7" t="s">
        <v>322</v>
      </c>
      <c r="C173" s="8">
        <v>2134276.4999999977</v>
      </c>
      <c r="D173" s="8">
        <v>276</v>
      </c>
      <c r="E173" s="8">
        <v>4063.8700000000022</v>
      </c>
      <c r="F173" s="8">
        <v>205</v>
      </c>
      <c r="G173" s="8">
        <v>71000</v>
      </c>
      <c r="H173" s="8">
        <v>71</v>
      </c>
      <c r="I173" s="8">
        <v>75063.87</v>
      </c>
      <c r="J173" s="62">
        <v>0.74275362318840576</v>
      </c>
      <c r="L173" s="55"/>
    </row>
    <row r="174" spans="2:12" s="44" customFormat="1" x14ac:dyDescent="0.3">
      <c r="B174" s="7" t="s">
        <v>580</v>
      </c>
      <c r="C174" s="8">
        <v>198580.03000000003</v>
      </c>
      <c r="D174" s="8">
        <v>972</v>
      </c>
      <c r="E174" s="8">
        <v>45393.780000000152</v>
      </c>
      <c r="F174" s="8">
        <v>959</v>
      </c>
      <c r="G174" s="8">
        <v>13000</v>
      </c>
      <c r="H174" s="8">
        <v>13</v>
      </c>
      <c r="I174" s="8">
        <v>58393.780000000152</v>
      </c>
      <c r="J174" s="62">
        <v>0.98662551440329216</v>
      </c>
      <c r="L174" s="55"/>
    </row>
    <row r="175" spans="2:12" s="44" customFormat="1" x14ac:dyDescent="0.3">
      <c r="B175" s="7" t="s">
        <v>581</v>
      </c>
      <c r="C175" s="8">
        <v>2431235.7999999998</v>
      </c>
      <c r="D175" s="8">
        <v>3936</v>
      </c>
      <c r="E175" s="8">
        <v>283747.55999999982</v>
      </c>
      <c r="F175" s="8">
        <v>3749</v>
      </c>
      <c r="G175" s="8">
        <v>187000</v>
      </c>
      <c r="H175" s="8">
        <v>187</v>
      </c>
      <c r="I175" s="8">
        <v>470747.55999999982</v>
      </c>
      <c r="J175" s="62">
        <v>0.95248983739837401</v>
      </c>
      <c r="L175" s="55"/>
    </row>
    <row r="176" spans="2:12" s="82" customFormat="1" x14ac:dyDescent="0.3">
      <c r="B176" s="7" t="s">
        <v>582</v>
      </c>
      <c r="C176" s="8">
        <v>1657885.1900000006</v>
      </c>
      <c r="D176" s="8">
        <v>1929</v>
      </c>
      <c r="E176" s="8">
        <v>139957.63999999993</v>
      </c>
      <c r="F176" s="8">
        <v>1753</v>
      </c>
      <c r="G176" s="8">
        <v>176000</v>
      </c>
      <c r="H176" s="8">
        <v>176</v>
      </c>
      <c r="I176" s="8">
        <v>315957.6399999999</v>
      </c>
      <c r="J176" s="62">
        <v>0.90876101607050286</v>
      </c>
      <c r="K176" s="44"/>
      <c r="L176" s="83"/>
    </row>
    <row r="177" spans="1:12" s="44" customFormat="1" x14ac:dyDescent="0.3">
      <c r="B177" s="7" t="s">
        <v>583</v>
      </c>
      <c r="C177" s="8">
        <v>1094030.7200000009</v>
      </c>
      <c r="D177" s="8">
        <v>1265</v>
      </c>
      <c r="E177" s="8">
        <v>141669.2499999998</v>
      </c>
      <c r="F177" s="8">
        <v>1146</v>
      </c>
      <c r="G177" s="8">
        <v>119000</v>
      </c>
      <c r="H177" s="8">
        <v>119</v>
      </c>
      <c r="I177" s="8">
        <v>260669.2499999998</v>
      </c>
      <c r="J177" s="62">
        <v>0.9059288537549407</v>
      </c>
      <c r="L177" s="55"/>
    </row>
    <row r="178" spans="1:12" s="44" customFormat="1" x14ac:dyDescent="0.3">
      <c r="B178" s="7" t="s">
        <v>402</v>
      </c>
      <c r="C178" s="8">
        <v>1089127.860000001</v>
      </c>
      <c r="D178" s="8">
        <v>3221</v>
      </c>
      <c r="E178" s="8">
        <v>353386.6399999992</v>
      </c>
      <c r="F178" s="8">
        <v>3043</v>
      </c>
      <c r="G178" s="8">
        <v>178000</v>
      </c>
      <c r="H178" s="8">
        <v>178</v>
      </c>
      <c r="I178" s="8">
        <v>531386.6399999992</v>
      </c>
      <c r="J178" s="62">
        <v>0.94473765911207697</v>
      </c>
      <c r="L178" s="55"/>
    </row>
    <row r="179" spans="1:12" s="44" customFormat="1" x14ac:dyDescent="0.3">
      <c r="B179" s="7" t="s">
        <v>403</v>
      </c>
      <c r="C179" s="8">
        <v>3616687.69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1132384.9157389998</v>
      </c>
      <c r="J179" s="62" t="s">
        <v>734</v>
      </c>
      <c r="L179" s="55"/>
    </row>
    <row r="180" spans="1:12" s="44" customFormat="1" x14ac:dyDescent="0.3">
      <c r="B180" s="7" t="s">
        <v>584</v>
      </c>
      <c r="C180" s="8">
        <v>953309.49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298481.20131899999</v>
      </c>
      <c r="J180" s="62" t="s">
        <v>734</v>
      </c>
      <c r="L180" s="55"/>
    </row>
    <row r="181" spans="1:12" s="44" customFormat="1" x14ac:dyDescent="0.3">
      <c r="B181" s="7" t="s">
        <v>585</v>
      </c>
      <c r="C181" s="8">
        <v>1069245.23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334780.68151299999</v>
      </c>
      <c r="J181" s="62" t="s">
        <v>734</v>
      </c>
      <c r="L181" s="55"/>
    </row>
    <row r="182" spans="1:12" s="44" customFormat="1" x14ac:dyDescent="0.3">
      <c r="B182" s="7" t="s">
        <v>404</v>
      </c>
      <c r="C182" s="8">
        <v>789234.85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247109.43153499998</v>
      </c>
      <c r="J182" s="62" t="s">
        <v>734</v>
      </c>
      <c r="L182" s="55"/>
    </row>
    <row r="183" spans="1:12" s="44" customFormat="1" x14ac:dyDescent="0.3">
      <c r="B183" s="7" t="s">
        <v>419</v>
      </c>
      <c r="C183" s="8">
        <v>786644.24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246298.311544</v>
      </c>
      <c r="J183" s="62" t="s">
        <v>734</v>
      </c>
      <c r="L183" s="55"/>
    </row>
    <row r="184" spans="1:12" s="82" customFormat="1" x14ac:dyDescent="0.3">
      <c r="B184" s="7" t="s">
        <v>414</v>
      </c>
      <c r="C184" s="8">
        <v>948702.57000000007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297038.77466699999</v>
      </c>
      <c r="J184" s="62" t="s">
        <v>734</v>
      </c>
      <c r="K184" s="44"/>
      <c r="L184" s="83"/>
    </row>
    <row r="185" spans="1:12" s="44" customFormat="1" ht="27.6" x14ac:dyDescent="0.3">
      <c r="A185" s="82"/>
      <c r="B185" s="7" t="s">
        <v>415</v>
      </c>
      <c r="C185" s="8">
        <v>1088392.28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340775.62286800001</v>
      </c>
      <c r="J185" s="62" t="s">
        <v>734</v>
      </c>
      <c r="L185" s="55"/>
    </row>
    <row r="186" spans="1:12" s="44" customFormat="1" x14ac:dyDescent="0.3">
      <c r="A186" s="92"/>
      <c r="B186" s="67" t="s">
        <v>715</v>
      </c>
      <c r="C186" s="68">
        <v>651745.24</v>
      </c>
      <c r="D186" s="68">
        <v>0</v>
      </c>
      <c r="E186" s="68">
        <v>0</v>
      </c>
      <c r="F186" s="68">
        <v>0</v>
      </c>
      <c r="G186" s="68">
        <v>0</v>
      </c>
      <c r="H186" s="68">
        <v>0</v>
      </c>
      <c r="I186" s="68">
        <v>204061.43464399999</v>
      </c>
      <c r="J186" s="87" t="s">
        <v>734</v>
      </c>
      <c r="L186" s="55"/>
    </row>
    <row r="187" spans="1:12" s="44" customFormat="1" x14ac:dyDescent="0.3">
      <c r="A187" s="82"/>
      <c r="B187" s="7" t="s">
        <v>86</v>
      </c>
      <c r="C187" s="8">
        <v>505119.84000000008</v>
      </c>
      <c r="D187" s="8">
        <v>757</v>
      </c>
      <c r="E187" s="8">
        <v>237281.40000000023</v>
      </c>
      <c r="F187" s="8">
        <v>661</v>
      </c>
      <c r="G187" s="8">
        <v>96000</v>
      </c>
      <c r="H187" s="8">
        <v>96</v>
      </c>
      <c r="I187" s="8">
        <v>333281.40000000026</v>
      </c>
      <c r="J187" s="62">
        <v>0.87318361955085866</v>
      </c>
      <c r="L187" s="55"/>
    </row>
    <row r="188" spans="1:12" s="44" customFormat="1" x14ac:dyDescent="0.3">
      <c r="A188" s="82"/>
      <c r="B188" s="7" t="s">
        <v>586</v>
      </c>
      <c r="C188" s="8">
        <v>404886.89</v>
      </c>
      <c r="D188" s="8">
        <v>374</v>
      </c>
      <c r="E188" s="8">
        <v>90403.85</v>
      </c>
      <c r="F188" s="8">
        <v>245</v>
      </c>
      <c r="G188" s="8">
        <v>129000</v>
      </c>
      <c r="H188" s="8">
        <v>129</v>
      </c>
      <c r="I188" s="8">
        <v>219403.85</v>
      </c>
      <c r="J188" s="62">
        <v>0.65508021390374327</v>
      </c>
      <c r="L188" s="55"/>
    </row>
    <row r="189" spans="1:12" s="44" customFormat="1" ht="41.4" x14ac:dyDescent="0.3">
      <c r="A189" s="82"/>
      <c r="B189" s="7" t="s">
        <v>297</v>
      </c>
      <c r="C189" s="8">
        <v>696714.50999999954</v>
      </c>
      <c r="D189" s="8">
        <v>1174</v>
      </c>
      <c r="E189" s="8">
        <v>338407.27999999945</v>
      </c>
      <c r="F189" s="8">
        <v>1006</v>
      </c>
      <c r="G189" s="8">
        <v>168000</v>
      </c>
      <c r="H189" s="8">
        <v>168</v>
      </c>
      <c r="I189" s="8">
        <v>506407.27999999945</v>
      </c>
      <c r="J189" s="62">
        <v>0.85689948892674617</v>
      </c>
      <c r="L189" s="55"/>
    </row>
    <row r="190" spans="1:12" s="44" customFormat="1" x14ac:dyDescent="0.3">
      <c r="B190" s="7" t="s">
        <v>162</v>
      </c>
      <c r="C190" s="8">
        <v>860020.26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393803.27705400001</v>
      </c>
      <c r="J190" s="62" t="s">
        <v>734</v>
      </c>
      <c r="L190" s="55"/>
    </row>
    <row r="191" spans="1:12" s="44" customFormat="1" x14ac:dyDescent="0.3">
      <c r="B191" s="7" t="s">
        <v>587</v>
      </c>
      <c r="C191" s="8">
        <v>852142.04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390195.84011599998</v>
      </c>
      <c r="J191" s="62" t="s">
        <v>734</v>
      </c>
      <c r="L191" s="55"/>
    </row>
    <row r="192" spans="1:12" s="44" customFormat="1" x14ac:dyDescent="0.3">
      <c r="B192" s="7" t="s">
        <v>163</v>
      </c>
      <c r="C192" s="8">
        <v>736930.91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337440.66368900001</v>
      </c>
      <c r="J192" s="62" t="s">
        <v>734</v>
      </c>
      <c r="L192" s="55"/>
    </row>
    <row r="193" spans="2:12" s="44" customFormat="1" x14ac:dyDescent="0.3">
      <c r="B193" s="7" t="s">
        <v>385</v>
      </c>
      <c r="C193" s="8">
        <v>792346.78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362815.590562</v>
      </c>
      <c r="J193" s="62" t="s">
        <v>734</v>
      </c>
      <c r="L193" s="55"/>
    </row>
    <row r="194" spans="2:12" s="44" customFormat="1" ht="27.6" x14ac:dyDescent="0.3">
      <c r="B194" s="7" t="s">
        <v>588</v>
      </c>
      <c r="C194" s="8">
        <v>599397.52000000153</v>
      </c>
      <c r="D194" s="8">
        <v>1377</v>
      </c>
      <c r="E194" s="8">
        <v>41798.879999999961</v>
      </c>
      <c r="F194" s="8">
        <v>1337</v>
      </c>
      <c r="G194" s="8">
        <v>40000</v>
      </c>
      <c r="H194" s="8">
        <v>40</v>
      </c>
      <c r="I194" s="8">
        <v>81798.879999999961</v>
      </c>
      <c r="J194" s="62">
        <v>0.97095134350036316</v>
      </c>
      <c r="L194" s="55"/>
    </row>
    <row r="195" spans="2:12" s="44" customFormat="1" x14ac:dyDescent="0.3">
      <c r="B195" s="7" t="s">
        <v>589</v>
      </c>
      <c r="C195" s="8">
        <v>598386.58000000007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274001.214982</v>
      </c>
      <c r="J195" s="62" t="s">
        <v>734</v>
      </c>
      <c r="L195" s="55"/>
    </row>
    <row r="196" spans="2:12" s="44" customFormat="1" x14ac:dyDescent="0.3">
      <c r="B196" s="7" t="s">
        <v>164</v>
      </c>
      <c r="C196" s="8">
        <v>580271.46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265706.30153399997</v>
      </c>
      <c r="J196" s="62" t="s">
        <v>734</v>
      </c>
      <c r="L196" s="55"/>
    </row>
    <row r="197" spans="2:12" s="44" customFormat="1" x14ac:dyDescent="0.3">
      <c r="B197" s="7" t="s">
        <v>94</v>
      </c>
      <c r="C197" s="8">
        <v>682579.21999999974</v>
      </c>
      <c r="D197" s="8">
        <v>341</v>
      </c>
      <c r="E197" s="8">
        <v>48474.490000000042</v>
      </c>
      <c r="F197" s="8">
        <v>131</v>
      </c>
      <c r="G197" s="8">
        <v>210000</v>
      </c>
      <c r="H197" s="8">
        <v>210</v>
      </c>
      <c r="I197" s="8">
        <v>258474.49000000005</v>
      </c>
      <c r="J197" s="62">
        <v>0.38416422287390029</v>
      </c>
      <c r="L197" s="55"/>
    </row>
    <row r="198" spans="2:12" s="44" customFormat="1" x14ac:dyDescent="0.3">
      <c r="B198" s="7" t="s">
        <v>95</v>
      </c>
      <c r="C198" s="8">
        <v>587126.5299999991</v>
      </c>
      <c r="D198" s="8">
        <v>2358</v>
      </c>
      <c r="E198" s="8">
        <v>151320.82000000018</v>
      </c>
      <c r="F198" s="8">
        <v>2255</v>
      </c>
      <c r="G198" s="8">
        <v>103000</v>
      </c>
      <c r="H198" s="8">
        <v>103</v>
      </c>
      <c r="I198" s="8">
        <v>254320.82000000018</v>
      </c>
      <c r="J198" s="62">
        <v>0.95631891433418148</v>
      </c>
      <c r="L198" s="55"/>
    </row>
    <row r="199" spans="2:12" s="44" customFormat="1" x14ac:dyDescent="0.3">
      <c r="B199" s="7" t="s">
        <v>166</v>
      </c>
      <c r="C199" s="8">
        <v>568600.62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260362.223898</v>
      </c>
      <c r="J199" s="62" t="s">
        <v>734</v>
      </c>
      <c r="L199" s="55"/>
    </row>
    <row r="200" spans="2:12" s="44" customFormat="1" ht="27.6" x14ac:dyDescent="0.3">
      <c r="B200" s="7" t="s">
        <v>299</v>
      </c>
      <c r="C200" s="8">
        <v>605065.67000000004</v>
      </c>
      <c r="D200" s="8">
        <v>356</v>
      </c>
      <c r="E200" s="8">
        <v>84367.28</v>
      </c>
      <c r="F200" s="8">
        <v>174</v>
      </c>
      <c r="G200" s="8">
        <v>182000</v>
      </c>
      <c r="H200" s="8">
        <v>182</v>
      </c>
      <c r="I200" s="8">
        <v>266367.28000000003</v>
      </c>
      <c r="J200" s="62">
        <v>0.4887640449438202</v>
      </c>
      <c r="L200" s="55"/>
    </row>
    <row r="201" spans="2:12" s="44" customFormat="1" ht="27.6" x14ac:dyDescent="0.3">
      <c r="B201" s="7" t="s">
        <v>590</v>
      </c>
      <c r="C201" s="8">
        <v>498843.26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228420.32875399999</v>
      </c>
      <c r="J201" s="62" t="s">
        <v>734</v>
      </c>
      <c r="L201" s="55"/>
    </row>
    <row r="202" spans="2:12" s="44" customFormat="1" ht="41.4" x14ac:dyDescent="0.3">
      <c r="B202" s="7" t="s">
        <v>300</v>
      </c>
      <c r="C202" s="8">
        <v>482465.5900000002</v>
      </c>
      <c r="D202" s="8">
        <v>574</v>
      </c>
      <c r="E202" s="8">
        <v>197967.19000000006</v>
      </c>
      <c r="F202" s="8">
        <v>465</v>
      </c>
      <c r="G202" s="8">
        <v>109000</v>
      </c>
      <c r="H202" s="8">
        <v>109</v>
      </c>
      <c r="I202" s="8">
        <v>306967.19000000006</v>
      </c>
      <c r="J202" s="62">
        <v>0.81010452961672474</v>
      </c>
      <c r="L202" s="55"/>
    </row>
    <row r="203" spans="2:12" s="44" customFormat="1" ht="27.6" x14ac:dyDescent="0.3">
      <c r="B203" s="7" t="s">
        <v>301</v>
      </c>
      <c r="C203" s="8">
        <v>325003.84999999998</v>
      </c>
      <c r="D203" s="8">
        <v>358</v>
      </c>
      <c r="E203" s="8">
        <v>106357.91999999998</v>
      </c>
      <c r="F203" s="8">
        <v>270</v>
      </c>
      <c r="G203" s="8">
        <v>88000</v>
      </c>
      <c r="H203" s="8">
        <v>88</v>
      </c>
      <c r="I203" s="8">
        <v>194357.91999999998</v>
      </c>
      <c r="J203" s="62">
        <v>0.75418994413407825</v>
      </c>
      <c r="L203" s="55"/>
    </row>
    <row r="204" spans="2:12" s="44" customFormat="1" x14ac:dyDescent="0.3">
      <c r="B204" s="7" t="s">
        <v>167</v>
      </c>
      <c r="C204" s="8">
        <v>486060.77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222567.22658299998</v>
      </c>
      <c r="J204" s="62" t="s">
        <v>734</v>
      </c>
      <c r="L204" s="55"/>
    </row>
    <row r="205" spans="2:12" s="44" customFormat="1" x14ac:dyDescent="0.3">
      <c r="B205" s="7" t="s">
        <v>302</v>
      </c>
      <c r="C205" s="8">
        <v>765949.80999999761</v>
      </c>
      <c r="D205" s="8">
        <v>1089</v>
      </c>
      <c r="E205" s="8">
        <v>72753.77999999997</v>
      </c>
      <c r="F205" s="8">
        <v>1048</v>
      </c>
      <c r="G205" s="8">
        <v>41000</v>
      </c>
      <c r="H205" s="8">
        <v>41</v>
      </c>
      <c r="I205" s="8">
        <v>113753.77999999997</v>
      </c>
      <c r="J205" s="62">
        <v>0.9623507805325987</v>
      </c>
      <c r="L205" s="55"/>
    </row>
    <row r="206" spans="2:12" s="44" customFormat="1" x14ac:dyDescent="0.3">
      <c r="B206" s="7" t="s">
        <v>591</v>
      </c>
      <c r="C206" s="8">
        <v>475664.55999999994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217806.80202399995</v>
      </c>
      <c r="J206" s="62" t="s">
        <v>734</v>
      </c>
      <c r="L206" s="55"/>
    </row>
    <row r="207" spans="2:12" s="44" customFormat="1" ht="27.6" x14ac:dyDescent="0.3">
      <c r="B207" s="7" t="s">
        <v>303</v>
      </c>
      <c r="C207" s="8">
        <v>341265.8</v>
      </c>
      <c r="D207" s="8">
        <v>1037</v>
      </c>
      <c r="E207" s="8">
        <v>142414.30999999994</v>
      </c>
      <c r="F207" s="8">
        <v>966</v>
      </c>
      <c r="G207" s="8">
        <v>71000</v>
      </c>
      <c r="H207" s="8">
        <v>71</v>
      </c>
      <c r="I207" s="8">
        <v>213414.30999999994</v>
      </c>
      <c r="J207" s="62">
        <v>0.93153326904532308</v>
      </c>
      <c r="L207" s="55"/>
    </row>
    <row r="208" spans="2:12" s="44" customFormat="1" x14ac:dyDescent="0.3">
      <c r="B208" s="7" t="s">
        <v>304</v>
      </c>
      <c r="C208" s="8">
        <v>460156.94999999995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210705.86740499997</v>
      </c>
      <c r="J208" s="62" t="s">
        <v>734</v>
      </c>
      <c r="L208" s="55"/>
    </row>
    <row r="209" spans="2:12" s="44" customFormat="1" x14ac:dyDescent="0.3">
      <c r="B209" s="7" t="s">
        <v>592</v>
      </c>
      <c r="C209" s="8">
        <v>1087770.8800000043</v>
      </c>
      <c r="D209" s="8">
        <v>2810</v>
      </c>
      <c r="E209" s="8">
        <v>151179.019999999</v>
      </c>
      <c r="F209" s="8">
        <v>2706</v>
      </c>
      <c r="G209" s="8">
        <v>104000</v>
      </c>
      <c r="H209" s="8">
        <v>104</v>
      </c>
      <c r="I209" s="8">
        <v>255179.019999999</v>
      </c>
      <c r="J209" s="62">
        <v>0.9629893238434164</v>
      </c>
      <c r="L209" s="55"/>
    </row>
    <row r="210" spans="2:12" s="44" customFormat="1" x14ac:dyDescent="0.3">
      <c r="B210" s="7" t="s">
        <v>593</v>
      </c>
      <c r="C210" s="8">
        <v>420712.14000000147</v>
      </c>
      <c r="D210" s="8">
        <v>2014</v>
      </c>
      <c r="E210" s="8">
        <v>138199.2999999999</v>
      </c>
      <c r="F210" s="8">
        <v>1945</v>
      </c>
      <c r="G210" s="8">
        <v>69000</v>
      </c>
      <c r="H210" s="8">
        <v>69</v>
      </c>
      <c r="I210" s="8">
        <v>207199.2999999999</v>
      </c>
      <c r="J210" s="62">
        <v>0.96573982125124136</v>
      </c>
      <c r="L210" s="55"/>
    </row>
    <row r="211" spans="2:12" s="44" customFormat="1" x14ac:dyDescent="0.3">
      <c r="B211" s="7" t="s">
        <v>168</v>
      </c>
      <c r="C211" s="8">
        <v>446522.13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204462.48332699999</v>
      </c>
      <c r="J211" s="62" t="s">
        <v>734</v>
      </c>
      <c r="L211" s="55"/>
    </row>
    <row r="212" spans="2:12" s="44" customFormat="1" ht="41.4" x14ac:dyDescent="0.3">
      <c r="B212" s="7" t="s">
        <v>720</v>
      </c>
      <c r="C212" s="8">
        <v>450363.35000000021</v>
      </c>
      <c r="D212" s="8">
        <v>796</v>
      </c>
      <c r="E212" s="8">
        <v>36518.509999999958</v>
      </c>
      <c r="F212" s="8">
        <v>777</v>
      </c>
      <c r="G212" s="8">
        <v>19000</v>
      </c>
      <c r="H212" s="8">
        <v>19</v>
      </c>
      <c r="I212" s="8">
        <v>55518.509999999958</v>
      </c>
      <c r="J212" s="62">
        <v>0.97613065326633164</v>
      </c>
      <c r="L212" s="55"/>
    </row>
    <row r="213" spans="2:12" s="44" customFormat="1" x14ac:dyDescent="0.3">
      <c r="B213" s="7" t="s">
        <v>97</v>
      </c>
      <c r="C213" s="8">
        <v>569284.03000000142</v>
      </c>
      <c r="D213" s="8">
        <v>2472</v>
      </c>
      <c r="E213" s="8">
        <v>114025.2799999998</v>
      </c>
      <c r="F213" s="8">
        <v>2386</v>
      </c>
      <c r="G213" s="8">
        <v>86000</v>
      </c>
      <c r="H213" s="8">
        <v>86</v>
      </c>
      <c r="I213" s="8">
        <v>200025.2799999998</v>
      </c>
      <c r="J213" s="62">
        <v>0.96521035598705507</v>
      </c>
      <c r="L213" s="55"/>
    </row>
    <row r="214" spans="2:12" s="44" customFormat="1" x14ac:dyDescent="0.3">
      <c r="B214" s="7" t="s">
        <v>721</v>
      </c>
      <c r="C214" s="8">
        <v>508882.22000000166</v>
      </c>
      <c r="D214" s="8">
        <v>4226</v>
      </c>
      <c r="E214" s="8">
        <v>170566.46000000078</v>
      </c>
      <c r="F214" s="8">
        <v>4151</v>
      </c>
      <c r="G214" s="8">
        <v>75000</v>
      </c>
      <c r="H214" s="8">
        <v>75</v>
      </c>
      <c r="I214" s="8">
        <v>245566.46000000078</v>
      </c>
      <c r="J214" s="62">
        <v>0.98225272124940843</v>
      </c>
      <c r="L214" s="55"/>
    </row>
    <row r="215" spans="2:12" s="44" customFormat="1" x14ac:dyDescent="0.3">
      <c r="B215" s="7" t="s">
        <v>594</v>
      </c>
      <c r="C215" s="8">
        <v>451913.16000000027</v>
      </c>
      <c r="D215" s="8">
        <v>563</v>
      </c>
      <c r="E215" s="8">
        <v>153530.97000000006</v>
      </c>
      <c r="F215" s="8">
        <v>404</v>
      </c>
      <c r="G215" s="8">
        <v>159000</v>
      </c>
      <c r="H215" s="8">
        <v>159</v>
      </c>
      <c r="I215" s="8">
        <v>312530.97000000009</v>
      </c>
      <c r="J215" s="62">
        <v>0.71758436944937831</v>
      </c>
      <c r="L215" s="55"/>
    </row>
    <row r="216" spans="2:12" s="44" customFormat="1" x14ac:dyDescent="0.3">
      <c r="B216" s="7" t="s">
        <v>169</v>
      </c>
      <c r="C216" s="8">
        <v>414224.49000000005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189673.39397100001</v>
      </c>
      <c r="J216" s="62" t="s">
        <v>734</v>
      </c>
      <c r="L216" s="55"/>
    </row>
    <row r="217" spans="2:12" s="44" customFormat="1" x14ac:dyDescent="0.3">
      <c r="B217" s="7" t="s">
        <v>595</v>
      </c>
      <c r="C217" s="8">
        <v>412997.19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189111.41330099999</v>
      </c>
      <c r="J217" s="62" t="s">
        <v>734</v>
      </c>
      <c r="L217" s="55"/>
    </row>
    <row r="218" spans="2:12" s="44" customFormat="1" x14ac:dyDescent="0.3">
      <c r="B218" s="7" t="s">
        <v>305</v>
      </c>
      <c r="C218" s="8">
        <v>380316.91000000003</v>
      </c>
      <c r="D218" s="8">
        <v>1582</v>
      </c>
      <c r="E218" s="8">
        <v>137196.47999999998</v>
      </c>
      <c r="F218" s="8">
        <v>1484</v>
      </c>
      <c r="G218" s="8">
        <v>98000</v>
      </c>
      <c r="H218" s="8">
        <v>98</v>
      </c>
      <c r="I218" s="8">
        <v>235196.47999999998</v>
      </c>
      <c r="J218" s="62">
        <v>0.93805309734513276</v>
      </c>
      <c r="L218" s="55"/>
    </row>
    <row r="219" spans="2:12" s="44" customFormat="1" x14ac:dyDescent="0.3">
      <c r="B219" s="7" t="s">
        <v>596</v>
      </c>
      <c r="C219" s="8">
        <v>487439.19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223198.40510099998</v>
      </c>
      <c r="J219" s="62" t="s">
        <v>734</v>
      </c>
      <c r="L219" s="55"/>
    </row>
    <row r="220" spans="2:12" s="44" customFormat="1" x14ac:dyDescent="0.3">
      <c r="B220" s="7" t="s">
        <v>170</v>
      </c>
      <c r="C220" s="8">
        <v>543000.89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248640.10753099999</v>
      </c>
      <c r="J220" s="62" t="s">
        <v>734</v>
      </c>
      <c r="L220" s="55"/>
    </row>
    <row r="221" spans="2:12" s="44" customFormat="1" x14ac:dyDescent="0.3">
      <c r="B221" s="7" t="s">
        <v>171</v>
      </c>
      <c r="C221" s="8">
        <v>467758.43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214186.58509699997</v>
      </c>
      <c r="J221" s="62" t="s">
        <v>734</v>
      </c>
      <c r="L221" s="55"/>
    </row>
    <row r="222" spans="2:12" s="44" customFormat="1" x14ac:dyDescent="0.3">
      <c r="B222" s="7" t="s">
        <v>98</v>
      </c>
      <c r="C222" s="8">
        <v>595998.65000000026</v>
      </c>
      <c r="D222" s="8">
        <v>1119</v>
      </c>
      <c r="E222" s="8">
        <v>87402.29000000011</v>
      </c>
      <c r="F222" s="8">
        <v>1028</v>
      </c>
      <c r="G222" s="8">
        <v>91000</v>
      </c>
      <c r="H222" s="8">
        <v>91</v>
      </c>
      <c r="I222" s="8">
        <v>178402.2900000001</v>
      </c>
      <c r="J222" s="62">
        <v>0.9186773905272565</v>
      </c>
      <c r="L222" s="55"/>
    </row>
    <row r="223" spans="2:12" s="44" customFormat="1" ht="27.6" x14ac:dyDescent="0.3">
      <c r="B223" s="7" t="s">
        <v>306</v>
      </c>
      <c r="C223" s="8">
        <v>434751.17000003473</v>
      </c>
      <c r="D223" s="8">
        <v>14615</v>
      </c>
      <c r="E223" s="8">
        <v>263550.06000002759</v>
      </c>
      <c r="F223" s="8">
        <v>14564</v>
      </c>
      <c r="G223" s="8">
        <v>51000</v>
      </c>
      <c r="H223" s="8">
        <v>51</v>
      </c>
      <c r="I223" s="8">
        <v>314550.06000002759</v>
      </c>
      <c r="J223" s="62">
        <v>0.996510434485118</v>
      </c>
      <c r="L223" s="55"/>
    </row>
    <row r="224" spans="2:12" s="44" customFormat="1" x14ac:dyDescent="0.3">
      <c r="B224" s="7" t="s">
        <v>99</v>
      </c>
      <c r="C224" s="8">
        <v>654556.16000000469</v>
      </c>
      <c r="D224" s="8">
        <v>2263</v>
      </c>
      <c r="E224" s="8">
        <v>84798.329999999522</v>
      </c>
      <c r="F224" s="8">
        <v>2183</v>
      </c>
      <c r="G224" s="8">
        <v>80000</v>
      </c>
      <c r="H224" s="8">
        <v>80</v>
      </c>
      <c r="I224" s="8">
        <v>164798.32999999952</v>
      </c>
      <c r="J224" s="62">
        <v>0.96464869642068052</v>
      </c>
      <c r="L224" s="55"/>
    </row>
    <row r="225" spans="2:12" s="44" customFormat="1" ht="27.6" x14ac:dyDescent="0.3">
      <c r="B225" s="7" t="s">
        <v>597</v>
      </c>
      <c r="C225" s="8">
        <v>354181.24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162179.58979599999</v>
      </c>
      <c r="J225" s="62" t="s">
        <v>734</v>
      </c>
      <c r="L225" s="55"/>
    </row>
    <row r="226" spans="2:12" s="44" customFormat="1" x14ac:dyDescent="0.3">
      <c r="B226" s="7" t="s">
        <v>598</v>
      </c>
      <c r="C226" s="8">
        <v>351370.92000000004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160892.74426800001</v>
      </c>
      <c r="J226" s="62" t="s">
        <v>734</v>
      </c>
      <c r="L226" s="55"/>
    </row>
    <row r="227" spans="2:12" s="44" customFormat="1" x14ac:dyDescent="0.3">
      <c r="B227" s="7" t="s">
        <v>599</v>
      </c>
      <c r="C227" s="8">
        <v>346411.37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158621.76632299999</v>
      </c>
      <c r="J227" s="62" t="s">
        <v>734</v>
      </c>
      <c r="L227" s="55"/>
    </row>
    <row r="228" spans="2:12" s="44" customFormat="1" x14ac:dyDescent="0.3">
      <c r="B228" s="7" t="s">
        <v>307</v>
      </c>
      <c r="C228" s="8">
        <v>771313.2100000002</v>
      </c>
      <c r="D228" s="8">
        <v>1562</v>
      </c>
      <c r="E228" s="8">
        <v>74314.530000000086</v>
      </c>
      <c r="F228" s="8">
        <v>1478</v>
      </c>
      <c r="G228" s="8">
        <v>84000</v>
      </c>
      <c r="H228" s="8">
        <v>84</v>
      </c>
      <c r="I228" s="8">
        <v>158314.53000000009</v>
      </c>
      <c r="J228" s="62">
        <v>0.94622279129321385</v>
      </c>
      <c r="L228" s="55"/>
    </row>
    <row r="229" spans="2:12" s="44" customFormat="1" ht="27.6" x14ac:dyDescent="0.3">
      <c r="B229" s="7" t="s">
        <v>600</v>
      </c>
      <c r="C229" s="8">
        <v>342967.37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157044.75872299998</v>
      </c>
      <c r="J229" s="62" t="s">
        <v>734</v>
      </c>
      <c r="L229" s="55"/>
    </row>
    <row r="230" spans="2:12" s="44" customFormat="1" x14ac:dyDescent="0.3">
      <c r="B230" s="7" t="s">
        <v>172</v>
      </c>
      <c r="C230" s="8">
        <v>341761.8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156492.72821999999</v>
      </c>
      <c r="J230" s="62" t="s">
        <v>734</v>
      </c>
      <c r="L230" s="55"/>
    </row>
    <row r="231" spans="2:12" s="44" customFormat="1" x14ac:dyDescent="0.3">
      <c r="B231" s="7" t="s">
        <v>100</v>
      </c>
      <c r="C231" s="8">
        <v>491078.74000000133</v>
      </c>
      <c r="D231" s="8">
        <v>1771</v>
      </c>
      <c r="E231" s="8">
        <v>87687.299999999974</v>
      </c>
      <c r="F231" s="8">
        <v>1703</v>
      </c>
      <c r="G231" s="8">
        <v>68000</v>
      </c>
      <c r="H231" s="8">
        <v>68</v>
      </c>
      <c r="I231" s="8">
        <v>155687.29999999999</v>
      </c>
      <c r="J231" s="62">
        <v>0.96160361377752679</v>
      </c>
      <c r="L231" s="55"/>
    </row>
    <row r="232" spans="2:12" s="44" customFormat="1" x14ac:dyDescent="0.3">
      <c r="B232" s="7" t="s">
        <v>601</v>
      </c>
      <c r="C232" s="8">
        <v>335773.76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153750.80470400001</v>
      </c>
      <c r="J232" s="62" t="s">
        <v>734</v>
      </c>
      <c r="L232" s="55"/>
    </row>
    <row r="233" spans="2:12" s="44" customFormat="1" ht="41.4" x14ac:dyDescent="0.3">
      <c r="B233" s="7" t="s">
        <v>308</v>
      </c>
      <c r="C233" s="8">
        <v>334763.5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153288.20664999998</v>
      </c>
      <c r="J233" s="62" t="s">
        <v>734</v>
      </c>
      <c r="L233" s="55"/>
    </row>
    <row r="234" spans="2:12" s="44" customFormat="1" x14ac:dyDescent="0.3">
      <c r="B234" s="7" t="s">
        <v>173</v>
      </c>
      <c r="C234" s="8">
        <v>332883.48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152427.34549199999</v>
      </c>
      <c r="J234" s="62" t="s">
        <v>734</v>
      </c>
      <c r="L234" s="55"/>
    </row>
    <row r="235" spans="2:12" s="44" customFormat="1" x14ac:dyDescent="0.3">
      <c r="B235" s="7" t="s">
        <v>174</v>
      </c>
      <c r="C235" s="8">
        <v>329628.60000000003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150936.93594</v>
      </c>
      <c r="J235" s="62" t="s">
        <v>734</v>
      </c>
      <c r="L235" s="55"/>
    </row>
    <row r="236" spans="2:12" s="44" customFormat="1" x14ac:dyDescent="0.3">
      <c r="B236" s="7" t="s">
        <v>175</v>
      </c>
      <c r="C236" s="8">
        <v>330037.31999999995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151124.08882799998</v>
      </c>
      <c r="J236" s="62" t="s">
        <v>734</v>
      </c>
      <c r="L236" s="55"/>
    </row>
    <row r="237" spans="2:12" s="44" customFormat="1" ht="27.6" x14ac:dyDescent="0.3">
      <c r="B237" s="7" t="s">
        <v>602</v>
      </c>
      <c r="C237" s="8">
        <v>328337.09999999998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150345.55808999998</v>
      </c>
      <c r="J237" s="62" t="s">
        <v>734</v>
      </c>
      <c r="L237" s="55"/>
    </row>
    <row r="238" spans="2:12" s="44" customFormat="1" ht="27.6" x14ac:dyDescent="0.3">
      <c r="B238" s="7" t="s">
        <v>309</v>
      </c>
      <c r="C238" s="8">
        <v>267608.26000000013</v>
      </c>
      <c r="D238" s="8">
        <v>272</v>
      </c>
      <c r="E238" s="8">
        <v>60688.99</v>
      </c>
      <c r="F238" s="8">
        <v>182</v>
      </c>
      <c r="G238" s="8">
        <v>90000</v>
      </c>
      <c r="H238" s="8">
        <v>90</v>
      </c>
      <c r="I238" s="8">
        <v>150688.99</v>
      </c>
      <c r="J238" s="62">
        <v>0.66911764705882348</v>
      </c>
      <c r="L238" s="55"/>
    </row>
    <row r="239" spans="2:12" s="44" customFormat="1" x14ac:dyDescent="0.3">
      <c r="B239" s="7" t="s">
        <v>603</v>
      </c>
      <c r="C239" s="8">
        <v>165287.06</v>
      </c>
      <c r="D239" s="8">
        <v>542</v>
      </c>
      <c r="E239" s="8">
        <v>124766.30999999997</v>
      </c>
      <c r="F239" s="8">
        <v>518</v>
      </c>
      <c r="G239" s="8">
        <v>24000</v>
      </c>
      <c r="H239" s="8">
        <v>24</v>
      </c>
      <c r="I239" s="8">
        <v>148766.30999999997</v>
      </c>
      <c r="J239" s="62">
        <v>0.955719557195572</v>
      </c>
      <c r="L239" s="55"/>
    </row>
    <row r="240" spans="2:12" s="44" customFormat="1" ht="27.6" x14ac:dyDescent="0.3">
      <c r="B240" s="7" t="s">
        <v>405</v>
      </c>
      <c r="C240" s="8">
        <v>321541.34000000003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147233.77958599999</v>
      </c>
      <c r="J240" s="62" t="s">
        <v>734</v>
      </c>
      <c r="L240" s="55"/>
    </row>
    <row r="241" spans="2:12" s="44" customFormat="1" x14ac:dyDescent="0.3">
      <c r="B241" s="7" t="s">
        <v>176</v>
      </c>
      <c r="C241" s="8">
        <v>320455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146736.34449999998</v>
      </c>
      <c r="J241" s="62" t="s">
        <v>734</v>
      </c>
      <c r="L241" s="55"/>
    </row>
    <row r="242" spans="2:12" s="44" customFormat="1" ht="27.6" x14ac:dyDescent="0.3">
      <c r="B242" s="7" t="s">
        <v>604</v>
      </c>
      <c r="C242" s="8">
        <v>319753.56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146415.15512399998</v>
      </c>
      <c r="J242" s="62" t="s">
        <v>734</v>
      </c>
      <c r="L242" s="55"/>
    </row>
    <row r="243" spans="2:12" s="44" customFormat="1" x14ac:dyDescent="0.3">
      <c r="B243" s="7" t="s">
        <v>177</v>
      </c>
      <c r="C243" s="8">
        <v>319666.58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146375.326982</v>
      </c>
      <c r="J243" s="62" t="s">
        <v>734</v>
      </c>
      <c r="L243" s="55"/>
    </row>
    <row r="244" spans="2:12" s="44" customFormat="1" x14ac:dyDescent="0.3">
      <c r="B244" s="7" t="s">
        <v>605</v>
      </c>
      <c r="C244" s="8">
        <v>313593.74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143594.573546</v>
      </c>
      <c r="J244" s="62" t="s">
        <v>734</v>
      </c>
      <c r="L244" s="55"/>
    </row>
    <row r="245" spans="2:12" s="44" customFormat="1" x14ac:dyDescent="0.3">
      <c r="B245" s="7" t="s">
        <v>606</v>
      </c>
      <c r="C245" s="8">
        <v>512712.88999999996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234771.23233099998</v>
      </c>
      <c r="J245" s="62" t="s">
        <v>734</v>
      </c>
      <c r="L245" s="55"/>
    </row>
    <row r="246" spans="2:12" s="44" customFormat="1" x14ac:dyDescent="0.3">
      <c r="B246" s="7" t="s">
        <v>607</v>
      </c>
      <c r="C246" s="8">
        <v>222877.99000000017</v>
      </c>
      <c r="D246" s="8">
        <v>640</v>
      </c>
      <c r="E246" s="8">
        <v>45560.499999999971</v>
      </c>
      <c r="F246" s="8">
        <v>615</v>
      </c>
      <c r="G246" s="8">
        <v>25000</v>
      </c>
      <c r="H246" s="8">
        <v>25</v>
      </c>
      <c r="I246" s="8">
        <v>70560.499999999971</v>
      </c>
      <c r="J246" s="62">
        <v>0.9609375</v>
      </c>
      <c r="L246" s="55"/>
    </row>
    <row r="247" spans="2:12" s="44" customFormat="1" x14ac:dyDescent="0.3">
      <c r="B247" s="7" t="s">
        <v>608</v>
      </c>
      <c r="C247" s="8">
        <v>249431.33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114214.60600699998</v>
      </c>
      <c r="J247" s="62" t="s">
        <v>734</v>
      </c>
      <c r="L247" s="55"/>
    </row>
    <row r="248" spans="2:12" s="44" customFormat="1" ht="27.6" x14ac:dyDescent="0.3">
      <c r="B248" s="7" t="s">
        <v>310</v>
      </c>
      <c r="C248" s="8">
        <v>785262.6399999999</v>
      </c>
      <c r="D248" s="8">
        <v>166</v>
      </c>
      <c r="E248" s="8">
        <v>10706.949999999997</v>
      </c>
      <c r="F248" s="8">
        <v>35</v>
      </c>
      <c r="G248" s="8">
        <v>131000</v>
      </c>
      <c r="H248" s="8">
        <v>131</v>
      </c>
      <c r="I248" s="8">
        <v>141706.95000000001</v>
      </c>
      <c r="J248" s="62">
        <v>0.21084337349397592</v>
      </c>
      <c r="L248" s="55"/>
    </row>
    <row r="249" spans="2:12" s="44" customFormat="1" x14ac:dyDescent="0.3">
      <c r="B249" s="7" t="s">
        <v>178</v>
      </c>
      <c r="C249" s="8">
        <v>300970.28999999998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137814.29579099998</v>
      </c>
      <c r="J249" s="62" t="s">
        <v>734</v>
      </c>
      <c r="L249" s="55"/>
    </row>
    <row r="250" spans="2:12" s="44" customFormat="1" x14ac:dyDescent="0.3">
      <c r="B250" s="7" t="s">
        <v>179</v>
      </c>
      <c r="C250" s="8">
        <v>298367.21999999997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136622.35003799998</v>
      </c>
      <c r="J250" s="62" t="s">
        <v>734</v>
      </c>
      <c r="L250" s="55"/>
    </row>
    <row r="251" spans="2:12" s="44" customFormat="1" ht="27.6" x14ac:dyDescent="0.3">
      <c r="B251" s="7" t="s">
        <v>311</v>
      </c>
      <c r="C251" s="8">
        <v>261634.35999999996</v>
      </c>
      <c r="D251" s="8">
        <v>330</v>
      </c>
      <c r="E251" s="8">
        <v>68530.969999999972</v>
      </c>
      <c r="F251" s="8">
        <v>304</v>
      </c>
      <c r="G251" s="8">
        <v>26000</v>
      </c>
      <c r="H251" s="8">
        <v>26</v>
      </c>
      <c r="I251" s="8">
        <v>94530.969999999972</v>
      </c>
      <c r="J251" s="62">
        <v>0.92121212121212126</v>
      </c>
      <c r="L251" s="55"/>
    </row>
    <row r="252" spans="2:12" s="44" customFormat="1" x14ac:dyDescent="0.3">
      <c r="B252" s="7" t="s">
        <v>180</v>
      </c>
      <c r="C252" s="8">
        <v>296019.69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135547.41605100001</v>
      </c>
      <c r="J252" s="62" t="s">
        <v>734</v>
      </c>
      <c r="L252" s="55"/>
    </row>
    <row r="253" spans="2:12" s="44" customFormat="1" x14ac:dyDescent="0.3">
      <c r="B253" s="7" t="s">
        <v>181</v>
      </c>
      <c r="C253" s="8">
        <v>294074.77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134656.837183</v>
      </c>
      <c r="J253" s="62" t="s">
        <v>734</v>
      </c>
      <c r="L253" s="55"/>
    </row>
    <row r="254" spans="2:12" s="44" customFormat="1" x14ac:dyDescent="0.3">
      <c r="B254" s="7" t="s">
        <v>371</v>
      </c>
      <c r="C254" s="8">
        <v>263405.74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120613.48834599998</v>
      </c>
      <c r="J254" s="62" t="s">
        <v>734</v>
      </c>
      <c r="L254" s="55"/>
    </row>
    <row r="255" spans="2:12" s="44" customFormat="1" x14ac:dyDescent="0.3">
      <c r="B255" s="7" t="s">
        <v>609</v>
      </c>
      <c r="C255" s="8">
        <v>289090.18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132374.39342199999</v>
      </c>
      <c r="J255" s="62" t="s">
        <v>734</v>
      </c>
      <c r="L255" s="55"/>
    </row>
    <row r="256" spans="2:12" s="44" customFormat="1" x14ac:dyDescent="0.3">
      <c r="B256" s="7" t="s">
        <v>182</v>
      </c>
      <c r="C256" s="8">
        <v>160056.46999999997</v>
      </c>
      <c r="D256" s="8">
        <v>528</v>
      </c>
      <c r="E256" s="8">
        <v>59054.940000000031</v>
      </c>
      <c r="F256" s="8">
        <v>512</v>
      </c>
      <c r="G256" s="8">
        <v>16000</v>
      </c>
      <c r="H256" s="8">
        <v>16</v>
      </c>
      <c r="I256" s="8">
        <v>75054.940000000031</v>
      </c>
      <c r="J256" s="62">
        <v>0.96969696969696972</v>
      </c>
      <c r="L256" s="55"/>
    </row>
    <row r="257" spans="2:12" s="44" customFormat="1" x14ac:dyDescent="0.3">
      <c r="B257" s="7" t="s">
        <v>610</v>
      </c>
      <c r="C257" s="8">
        <v>426235.04000000091</v>
      </c>
      <c r="D257" s="8">
        <v>989</v>
      </c>
      <c r="E257" s="8">
        <v>43100.729999999981</v>
      </c>
      <c r="F257" s="8">
        <v>936</v>
      </c>
      <c r="G257" s="8">
        <v>53000</v>
      </c>
      <c r="H257" s="8">
        <v>53</v>
      </c>
      <c r="I257" s="8">
        <v>96100.729999999981</v>
      </c>
      <c r="J257" s="62">
        <v>0.94641051567239631</v>
      </c>
      <c r="L257" s="55"/>
    </row>
    <row r="258" spans="2:12" s="44" customFormat="1" ht="27.6" x14ac:dyDescent="0.3">
      <c r="B258" s="7" t="s">
        <v>611</v>
      </c>
      <c r="C258" s="8">
        <v>310762.36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142298.08464399999</v>
      </c>
      <c r="J258" s="62" t="s">
        <v>734</v>
      </c>
      <c r="L258" s="55"/>
    </row>
    <row r="259" spans="2:12" s="44" customFormat="1" ht="27.6" x14ac:dyDescent="0.3">
      <c r="B259" s="7" t="s">
        <v>612</v>
      </c>
      <c r="C259" s="8">
        <v>157858.85000000033</v>
      </c>
      <c r="D259" s="8">
        <v>4088</v>
      </c>
      <c r="E259" s="8">
        <v>100753.02999999888</v>
      </c>
      <c r="F259" s="8">
        <v>4067</v>
      </c>
      <c r="G259" s="8">
        <v>21000</v>
      </c>
      <c r="H259" s="8">
        <v>21</v>
      </c>
      <c r="I259" s="8">
        <v>121753.02999999888</v>
      </c>
      <c r="J259" s="62">
        <v>0.99486301369863017</v>
      </c>
      <c r="L259" s="55"/>
    </row>
    <row r="260" spans="2:12" s="44" customFormat="1" x14ac:dyDescent="0.3">
      <c r="B260" s="7" t="s">
        <v>183</v>
      </c>
      <c r="C260" s="8">
        <v>271828.88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124470.444152</v>
      </c>
      <c r="J260" s="62" t="s">
        <v>734</v>
      </c>
      <c r="L260" s="55"/>
    </row>
    <row r="261" spans="2:12" s="44" customFormat="1" x14ac:dyDescent="0.3">
      <c r="B261" s="7" t="s">
        <v>613</v>
      </c>
      <c r="C261" s="8">
        <v>245712.43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112511.72169699999</v>
      </c>
      <c r="J261" s="62" t="s">
        <v>734</v>
      </c>
      <c r="L261" s="55"/>
    </row>
    <row r="262" spans="2:12" s="44" customFormat="1" x14ac:dyDescent="0.3">
      <c r="B262" s="7" t="s">
        <v>101</v>
      </c>
      <c r="C262" s="8">
        <v>220880.1200000002</v>
      </c>
      <c r="D262" s="8">
        <v>165</v>
      </c>
      <c r="E262" s="8">
        <v>33330.749999999985</v>
      </c>
      <c r="F262" s="8">
        <v>77</v>
      </c>
      <c r="G262" s="8">
        <v>88000</v>
      </c>
      <c r="H262" s="8">
        <v>88</v>
      </c>
      <c r="I262" s="8">
        <v>121330.74999999999</v>
      </c>
      <c r="J262" s="62">
        <v>0.46666666666666667</v>
      </c>
      <c r="L262" s="55"/>
    </row>
    <row r="263" spans="2:12" s="44" customFormat="1" x14ac:dyDescent="0.3">
      <c r="B263" s="7" t="s">
        <v>614</v>
      </c>
      <c r="C263" s="8">
        <v>330254.16000000003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151223.37986400002</v>
      </c>
      <c r="J263" s="62" t="s">
        <v>734</v>
      </c>
      <c r="L263" s="55"/>
    </row>
    <row r="264" spans="2:12" s="44" customFormat="1" x14ac:dyDescent="0.3">
      <c r="B264" s="7" t="s">
        <v>615</v>
      </c>
      <c r="C264" s="8">
        <v>263012.34999999998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120433.35506499998</v>
      </c>
      <c r="J264" s="62" t="s">
        <v>734</v>
      </c>
      <c r="L264" s="55"/>
    </row>
    <row r="265" spans="2:12" s="44" customFormat="1" x14ac:dyDescent="0.3">
      <c r="B265" s="7" t="s">
        <v>184</v>
      </c>
      <c r="C265" s="8">
        <v>261205.32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119605.91602799999</v>
      </c>
      <c r="J265" s="62" t="s">
        <v>734</v>
      </c>
      <c r="L265" s="55"/>
    </row>
    <row r="266" spans="2:12" s="44" customFormat="1" x14ac:dyDescent="0.3">
      <c r="B266" s="7" t="s">
        <v>185</v>
      </c>
      <c r="C266" s="8">
        <v>258150.76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118207.23300399999</v>
      </c>
      <c r="J266" s="62" t="s">
        <v>734</v>
      </c>
      <c r="L266" s="55"/>
    </row>
    <row r="267" spans="2:12" s="44" customFormat="1" x14ac:dyDescent="0.3">
      <c r="B267" s="7" t="s">
        <v>312</v>
      </c>
      <c r="C267" s="8">
        <v>254492.45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116532.092855</v>
      </c>
      <c r="J267" s="62" t="s">
        <v>734</v>
      </c>
      <c r="L267" s="55"/>
    </row>
    <row r="268" spans="2:12" s="44" customFormat="1" x14ac:dyDescent="0.3">
      <c r="B268" s="7" t="s">
        <v>186</v>
      </c>
      <c r="C268" s="8">
        <v>410805.92999999993</v>
      </c>
      <c r="D268" s="8">
        <v>49</v>
      </c>
      <c r="E268" s="8">
        <v>5982.6299999999992</v>
      </c>
      <c r="F268" s="8">
        <v>31</v>
      </c>
      <c r="G268" s="8">
        <v>18000</v>
      </c>
      <c r="H268" s="8">
        <v>18</v>
      </c>
      <c r="I268" s="8">
        <v>23982.629999999997</v>
      </c>
      <c r="J268" s="62">
        <v>0.63265306122448983</v>
      </c>
      <c r="L268" s="55"/>
    </row>
    <row r="269" spans="2:12" s="44" customFormat="1" x14ac:dyDescent="0.3">
      <c r="B269" s="7" t="s">
        <v>616</v>
      </c>
      <c r="C269" s="8">
        <v>246377.76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112816.376304</v>
      </c>
      <c r="J269" s="62" t="s">
        <v>734</v>
      </c>
      <c r="L269" s="55"/>
    </row>
    <row r="270" spans="2:12" s="44" customFormat="1" x14ac:dyDescent="0.3">
      <c r="B270" s="7" t="s">
        <v>102</v>
      </c>
      <c r="C270" s="8">
        <v>212935.36999999982</v>
      </c>
      <c r="D270" s="8">
        <v>900</v>
      </c>
      <c r="E270" s="8">
        <v>86279.170000000027</v>
      </c>
      <c r="F270" s="8">
        <v>873</v>
      </c>
      <c r="G270" s="8">
        <v>27000</v>
      </c>
      <c r="H270" s="8">
        <v>27</v>
      </c>
      <c r="I270" s="8">
        <v>113279.17000000003</v>
      </c>
      <c r="J270" s="62">
        <v>0.97</v>
      </c>
      <c r="L270" s="55"/>
    </row>
    <row r="271" spans="2:12" s="44" customFormat="1" x14ac:dyDescent="0.3">
      <c r="B271" s="7" t="s">
        <v>617</v>
      </c>
      <c r="C271" s="8">
        <v>277289.99999999959</v>
      </c>
      <c r="D271" s="8">
        <v>951</v>
      </c>
      <c r="E271" s="8">
        <v>64167.290000000146</v>
      </c>
      <c r="F271" s="8">
        <v>903</v>
      </c>
      <c r="G271" s="8">
        <v>48000</v>
      </c>
      <c r="H271" s="8">
        <v>48</v>
      </c>
      <c r="I271" s="8">
        <v>112167.29000000015</v>
      </c>
      <c r="J271" s="62">
        <v>0.94952681388012616</v>
      </c>
      <c r="L271" s="55"/>
    </row>
    <row r="272" spans="2:12" s="44" customFormat="1" x14ac:dyDescent="0.3">
      <c r="B272" s="7" t="s">
        <v>187</v>
      </c>
      <c r="C272" s="8">
        <v>272810.85000000015</v>
      </c>
      <c r="D272" s="8">
        <v>482</v>
      </c>
      <c r="E272" s="8">
        <v>42745.36000000003</v>
      </c>
      <c r="F272" s="8">
        <v>451</v>
      </c>
      <c r="G272" s="8">
        <v>31000</v>
      </c>
      <c r="H272" s="8">
        <v>31</v>
      </c>
      <c r="I272" s="8">
        <v>73745.36000000003</v>
      </c>
      <c r="J272" s="62">
        <v>0.93568464730290457</v>
      </c>
      <c r="L272" s="55"/>
    </row>
    <row r="273" spans="2:12" s="44" customFormat="1" ht="27.6" x14ac:dyDescent="0.3">
      <c r="B273" s="7" t="s">
        <v>313</v>
      </c>
      <c r="C273" s="8">
        <v>280061.17</v>
      </c>
      <c r="D273" s="8">
        <v>104</v>
      </c>
      <c r="E273" s="8">
        <v>15678.029999999999</v>
      </c>
      <c r="F273" s="8">
        <v>31</v>
      </c>
      <c r="G273" s="8">
        <v>73000</v>
      </c>
      <c r="H273" s="8">
        <v>73</v>
      </c>
      <c r="I273" s="8">
        <v>88678.03</v>
      </c>
      <c r="J273" s="62">
        <v>0.29807692307692307</v>
      </c>
      <c r="L273" s="55"/>
    </row>
    <row r="274" spans="2:12" s="44" customFormat="1" ht="27.6" x14ac:dyDescent="0.3">
      <c r="B274" s="7" t="s">
        <v>618</v>
      </c>
      <c r="C274" s="8">
        <v>578506.59000000241</v>
      </c>
      <c r="D274" s="8">
        <v>1876</v>
      </c>
      <c r="E274" s="8">
        <v>33564.769999999982</v>
      </c>
      <c r="F274" s="8">
        <v>1841</v>
      </c>
      <c r="G274" s="8">
        <v>35000</v>
      </c>
      <c r="H274" s="8">
        <v>35</v>
      </c>
      <c r="I274" s="8">
        <v>68564.76999999999</v>
      </c>
      <c r="J274" s="62">
        <v>0.98134328358208955</v>
      </c>
      <c r="L274" s="55"/>
    </row>
    <row r="275" spans="2:12" s="44" customFormat="1" x14ac:dyDescent="0.3">
      <c r="B275" s="7" t="s">
        <v>619</v>
      </c>
      <c r="C275" s="8">
        <v>233225.24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106793.83739599999</v>
      </c>
      <c r="J275" s="62" t="s">
        <v>734</v>
      </c>
      <c r="L275" s="55"/>
    </row>
    <row r="276" spans="2:12" s="44" customFormat="1" ht="27.6" x14ac:dyDescent="0.3">
      <c r="B276" s="7" t="s">
        <v>620</v>
      </c>
      <c r="C276" s="8">
        <v>228468.82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104615.872678</v>
      </c>
      <c r="J276" s="62" t="s">
        <v>734</v>
      </c>
      <c r="L276" s="55"/>
    </row>
    <row r="277" spans="2:12" s="44" customFormat="1" x14ac:dyDescent="0.3">
      <c r="B277" s="7" t="s">
        <v>621</v>
      </c>
      <c r="C277" s="8">
        <v>355652.08000000165</v>
      </c>
      <c r="D277" s="8">
        <v>1494</v>
      </c>
      <c r="E277" s="8">
        <v>77348.589999999807</v>
      </c>
      <c r="F277" s="8">
        <v>1468</v>
      </c>
      <c r="G277" s="8">
        <v>26000</v>
      </c>
      <c r="H277" s="8">
        <v>26</v>
      </c>
      <c r="I277" s="8">
        <v>103348.58999999981</v>
      </c>
      <c r="J277" s="62">
        <v>0.98259705488621152</v>
      </c>
      <c r="L277" s="55"/>
    </row>
    <row r="278" spans="2:12" s="44" customFormat="1" x14ac:dyDescent="0.3">
      <c r="B278" s="7" t="s">
        <v>622</v>
      </c>
      <c r="C278" s="8">
        <v>113025.40999999997</v>
      </c>
      <c r="D278" s="8">
        <v>502</v>
      </c>
      <c r="E278" s="8">
        <v>96230.339999999982</v>
      </c>
      <c r="F278" s="8">
        <v>495</v>
      </c>
      <c r="G278" s="8">
        <v>7000</v>
      </c>
      <c r="H278" s="8">
        <v>7</v>
      </c>
      <c r="I278" s="8">
        <v>103230.33999999998</v>
      </c>
      <c r="J278" s="62">
        <v>0.98605577689243029</v>
      </c>
      <c r="L278" s="55"/>
    </row>
    <row r="279" spans="2:12" s="44" customFormat="1" x14ac:dyDescent="0.3">
      <c r="B279" s="7" t="s">
        <v>314</v>
      </c>
      <c r="C279" s="8">
        <v>223304.34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102251.057286</v>
      </c>
      <c r="J279" s="62" t="s">
        <v>734</v>
      </c>
      <c r="L279" s="55"/>
    </row>
    <row r="280" spans="2:12" s="44" customFormat="1" x14ac:dyDescent="0.3">
      <c r="B280" s="7" t="s">
        <v>623</v>
      </c>
      <c r="C280" s="8">
        <v>221740.33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101534.89710699998</v>
      </c>
      <c r="J280" s="62" t="s">
        <v>734</v>
      </c>
      <c r="L280" s="55"/>
    </row>
    <row r="281" spans="2:12" s="44" customFormat="1" x14ac:dyDescent="0.3">
      <c r="B281" s="7" t="s">
        <v>103</v>
      </c>
      <c r="C281" s="8">
        <v>188884.62999999875</v>
      </c>
      <c r="D281" s="8">
        <v>1375</v>
      </c>
      <c r="E281" s="8">
        <v>66759.530000000595</v>
      </c>
      <c r="F281" s="8">
        <v>1340</v>
      </c>
      <c r="G281" s="8">
        <v>35000</v>
      </c>
      <c r="H281" s="8">
        <v>35</v>
      </c>
      <c r="I281" s="8">
        <v>101759.5300000006</v>
      </c>
      <c r="J281" s="62">
        <v>0.97454545454545449</v>
      </c>
      <c r="L281" s="55"/>
    </row>
    <row r="282" spans="2:12" s="44" customFormat="1" x14ac:dyDescent="0.3">
      <c r="B282" s="7" t="s">
        <v>188</v>
      </c>
      <c r="C282" s="8">
        <v>217790.72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99726.370687999995</v>
      </c>
      <c r="J282" s="62" t="s">
        <v>734</v>
      </c>
      <c r="L282" s="55"/>
    </row>
    <row r="283" spans="2:12" s="44" customFormat="1" ht="27.6" x14ac:dyDescent="0.3">
      <c r="B283" s="7" t="s">
        <v>315</v>
      </c>
      <c r="C283" s="8">
        <v>202177.28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92576.976511999994</v>
      </c>
      <c r="J283" s="62" t="s">
        <v>734</v>
      </c>
      <c r="L283" s="55"/>
    </row>
    <row r="284" spans="2:12" s="44" customFormat="1" x14ac:dyDescent="0.3">
      <c r="B284" s="7" t="s">
        <v>42</v>
      </c>
      <c r="C284" s="8">
        <v>212063.91000000015</v>
      </c>
      <c r="D284" s="8">
        <v>490</v>
      </c>
      <c r="E284" s="8">
        <v>51137.420000000027</v>
      </c>
      <c r="F284" s="8">
        <v>442</v>
      </c>
      <c r="G284" s="8">
        <v>48000</v>
      </c>
      <c r="H284" s="8">
        <v>48</v>
      </c>
      <c r="I284" s="8">
        <v>99137.420000000027</v>
      </c>
      <c r="J284" s="62">
        <v>0.90204081632653066</v>
      </c>
      <c r="L284" s="55"/>
    </row>
    <row r="285" spans="2:12" s="44" customFormat="1" x14ac:dyDescent="0.3">
      <c r="B285" s="7" t="s">
        <v>189</v>
      </c>
      <c r="C285" s="8">
        <v>261164.49000000025</v>
      </c>
      <c r="D285" s="8">
        <v>916</v>
      </c>
      <c r="E285" s="8">
        <v>71106.029999999941</v>
      </c>
      <c r="F285" s="8">
        <v>862</v>
      </c>
      <c r="G285" s="8">
        <v>54000</v>
      </c>
      <c r="H285" s="8">
        <v>54</v>
      </c>
      <c r="I285" s="8">
        <v>125106.02999999994</v>
      </c>
      <c r="J285" s="62">
        <v>0.94104803493449785</v>
      </c>
      <c r="L285" s="55"/>
    </row>
    <row r="286" spans="2:12" s="44" customFormat="1" x14ac:dyDescent="0.3">
      <c r="B286" s="7" t="s">
        <v>104</v>
      </c>
      <c r="C286" s="8">
        <v>208959.06000000014</v>
      </c>
      <c r="D286" s="8">
        <v>673</v>
      </c>
      <c r="E286" s="8">
        <v>57616.60999999995</v>
      </c>
      <c r="F286" s="8">
        <v>633</v>
      </c>
      <c r="G286" s="8">
        <v>40000</v>
      </c>
      <c r="H286" s="8">
        <v>40</v>
      </c>
      <c r="I286" s="8">
        <v>97616.609999999957</v>
      </c>
      <c r="J286" s="62">
        <v>0.94056463595839523</v>
      </c>
      <c r="L286" s="55"/>
    </row>
    <row r="287" spans="2:12" s="44" customFormat="1" x14ac:dyDescent="0.3">
      <c r="B287" s="7" t="s">
        <v>386</v>
      </c>
      <c r="C287" s="8">
        <v>211064.55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96646.457444999993</v>
      </c>
      <c r="J287" s="62" t="s">
        <v>734</v>
      </c>
      <c r="L287" s="55"/>
    </row>
    <row r="288" spans="2:12" s="44" customFormat="1" x14ac:dyDescent="0.3">
      <c r="B288" s="7" t="s">
        <v>190</v>
      </c>
      <c r="C288" s="8">
        <v>210250.68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96273.786371999988</v>
      </c>
      <c r="J288" s="62" t="s">
        <v>734</v>
      </c>
      <c r="L288" s="55"/>
    </row>
    <row r="289" spans="2:12" s="44" customFormat="1" x14ac:dyDescent="0.3">
      <c r="B289" s="7" t="s">
        <v>191</v>
      </c>
      <c r="C289" s="8">
        <v>290718.81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133120.14309899998</v>
      </c>
      <c r="J289" s="62" t="s">
        <v>734</v>
      </c>
      <c r="L289" s="55"/>
    </row>
    <row r="290" spans="2:12" s="44" customFormat="1" x14ac:dyDescent="0.3">
      <c r="B290" s="7" t="s">
        <v>105</v>
      </c>
      <c r="C290" s="8">
        <v>240238.80000000045</v>
      </c>
      <c r="D290" s="8">
        <v>1469</v>
      </c>
      <c r="E290" s="8">
        <v>70043.309999999619</v>
      </c>
      <c r="F290" s="8">
        <v>1444</v>
      </c>
      <c r="G290" s="8">
        <v>25000</v>
      </c>
      <c r="H290" s="8">
        <v>25</v>
      </c>
      <c r="I290" s="8">
        <v>95043.309999999619</v>
      </c>
      <c r="J290" s="62">
        <v>0.98298162014976176</v>
      </c>
      <c r="L290" s="55"/>
    </row>
    <row r="291" spans="2:12" s="44" customFormat="1" x14ac:dyDescent="0.3">
      <c r="B291" s="7" t="s">
        <v>577</v>
      </c>
      <c r="C291" s="8">
        <v>218316.74999999994</v>
      </c>
      <c r="D291" s="8">
        <v>288</v>
      </c>
      <c r="E291" s="8">
        <v>44948.27</v>
      </c>
      <c r="F291" s="8">
        <v>238</v>
      </c>
      <c r="G291" s="8">
        <v>50000</v>
      </c>
      <c r="H291" s="8">
        <v>50</v>
      </c>
      <c r="I291" s="8">
        <v>94948.26999999999</v>
      </c>
      <c r="J291" s="62">
        <v>0.82638888888888884</v>
      </c>
      <c r="L291" s="55"/>
    </row>
    <row r="292" spans="2:12" s="44" customFormat="1" x14ac:dyDescent="0.3">
      <c r="B292" s="7" t="s">
        <v>316</v>
      </c>
      <c r="C292" s="8">
        <v>275286.56999999989</v>
      </c>
      <c r="D292" s="8">
        <v>662</v>
      </c>
      <c r="E292" s="8">
        <v>62139.950000000033</v>
      </c>
      <c r="F292" s="8">
        <v>604</v>
      </c>
      <c r="G292" s="8">
        <v>58000</v>
      </c>
      <c r="H292" s="8">
        <v>58</v>
      </c>
      <c r="I292" s="8">
        <v>120139.95000000004</v>
      </c>
      <c r="J292" s="62">
        <v>0.91238670694864044</v>
      </c>
      <c r="L292" s="55"/>
    </row>
    <row r="293" spans="2:12" s="44" customFormat="1" x14ac:dyDescent="0.3">
      <c r="B293" s="7" t="s">
        <v>624</v>
      </c>
      <c r="C293" s="8">
        <v>200718.17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91908.850042999999</v>
      </c>
      <c r="J293" s="62" t="s">
        <v>734</v>
      </c>
      <c r="L293" s="55"/>
    </row>
    <row r="294" spans="2:12" s="44" customFormat="1" ht="27.6" x14ac:dyDescent="0.3">
      <c r="B294" s="7" t="s">
        <v>317</v>
      </c>
      <c r="C294" s="8">
        <v>169482.09999999928</v>
      </c>
      <c r="D294" s="8">
        <v>763</v>
      </c>
      <c r="E294" s="8">
        <v>84316.62000000001</v>
      </c>
      <c r="F294" s="8">
        <v>755</v>
      </c>
      <c r="G294" s="8">
        <v>8000</v>
      </c>
      <c r="H294" s="8">
        <v>8</v>
      </c>
      <c r="I294" s="8">
        <v>92316.62000000001</v>
      </c>
      <c r="J294" s="62">
        <v>0.98951507208387945</v>
      </c>
      <c r="L294" s="55"/>
    </row>
    <row r="295" spans="2:12" s="44" customFormat="1" x14ac:dyDescent="0.3">
      <c r="B295" s="7" t="s">
        <v>625</v>
      </c>
      <c r="C295" s="8">
        <v>328660.9300000004</v>
      </c>
      <c r="D295" s="8">
        <v>140</v>
      </c>
      <c r="E295" s="8">
        <v>25194.459999999985</v>
      </c>
      <c r="F295" s="8">
        <v>73</v>
      </c>
      <c r="G295" s="8">
        <v>67000</v>
      </c>
      <c r="H295" s="8">
        <v>67</v>
      </c>
      <c r="I295" s="8">
        <v>92194.459999999992</v>
      </c>
      <c r="J295" s="62">
        <v>0.52142857142857146</v>
      </c>
      <c r="L295" s="55"/>
    </row>
    <row r="296" spans="2:12" s="44" customFormat="1" ht="27.6" x14ac:dyDescent="0.3">
      <c r="B296" s="7" t="s">
        <v>626</v>
      </c>
      <c r="C296" s="8">
        <v>245927.83999999979</v>
      </c>
      <c r="D296" s="8">
        <v>1027</v>
      </c>
      <c r="E296" s="8">
        <v>21558.129999999997</v>
      </c>
      <c r="F296" s="8">
        <v>1007</v>
      </c>
      <c r="G296" s="8">
        <v>20000</v>
      </c>
      <c r="H296" s="8">
        <v>20</v>
      </c>
      <c r="I296" s="8">
        <v>41558.129999999997</v>
      </c>
      <c r="J296" s="62">
        <v>0.98052580331061345</v>
      </c>
      <c r="L296" s="55"/>
    </row>
    <row r="297" spans="2:12" s="44" customFormat="1" x14ac:dyDescent="0.3">
      <c r="B297" s="7" t="s">
        <v>627</v>
      </c>
      <c r="C297" s="8">
        <v>280565.86999999953</v>
      </c>
      <c r="D297" s="8">
        <v>590</v>
      </c>
      <c r="E297" s="8">
        <v>70573.770000000062</v>
      </c>
      <c r="F297" s="8">
        <v>569</v>
      </c>
      <c r="G297" s="8">
        <v>21000</v>
      </c>
      <c r="H297" s="8">
        <v>21</v>
      </c>
      <c r="I297" s="8">
        <v>91573.770000000062</v>
      </c>
      <c r="J297" s="62">
        <v>0.96440677966101696</v>
      </c>
      <c r="L297" s="55"/>
    </row>
    <row r="298" spans="2:12" s="44" customFormat="1" x14ac:dyDescent="0.3">
      <c r="B298" s="7" t="s">
        <v>192</v>
      </c>
      <c r="C298" s="8">
        <v>193702.89000000016</v>
      </c>
      <c r="D298" s="8">
        <v>462</v>
      </c>
      <c r="E298" s="8">
        <v>52774.9</v>
      </c>
      <c r="F298" s="8">
        <v>444</v>
      </c>
      <c r="G298" s="8">
        <v>18000</v>
      </c>
      <c r="H298" s="8">
        <v>18</v>
      </c>
      <c r="I298" s="8">
        <v>70774.899999999994</v>
      </c>
      <c r="J298" s="62">
        <v>0.96103896103896103</v>
      </c>
      <c r="L298" s="55"/>
    </row>
    <row r="299" spans="2:12" s="44" customFormat="1" x14ac:dyDescent="0.3">
      <c r="B299" s="7" t="s">
        <v>193</v>
      </c>
      <c r="C299" s="8">
        <v>180526.28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82662.983611999996</v>
      </c>
      <c r="J299" s="62" t="s">
        <v>734</v>
      </c>
      <c r="L299" s="55"/>
    </row>
    <row r="300" spans="2:12" s="44" customFormat="1" ht="27.6" x14ac:dyDescent="0.3">
      <c r="B300" s="7" t="s">
        <v>318</v>
      </c>
      <c r="C300" s="8">
        <v>224592.13000000006</v>
      </c>
      <c r="D300" s="8">
        <v>134</v>
      </c>
      <c r="E300" s="8">
        <v>20572.520000000004</v>
      </c>
      <c r="F300" s="8">
        <v>67</v>
      </c>
      <c r="G300" s="8">
        <v>67000</v>
      </c>
      <c r="H300" s="8">
        <v>67</v>
      </c>
      <c r="I300" s="8">
        <v>87572.52</v>
      </c>
      <c r="J300" s="62">
        <v>0.5</v>
      </c>
      <c r="L300" s="55"/>
    </row>
    <row r="301" spans="2:12" s="44" customFormat="1" x14ac:dyDescent="0.3">
      <c r="B301" s="7" t="s">
        <v>628</v>
      </c>
      <c r="C301" s="8">
        <v>190059.2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87028.107680000001</v>
      </c>
      <c r="J301" s="62" t="s">
        <v>734</v>
      </c>
      <c r="L301" s="55"/>
    </row>
    <row r="302" spans="2:12" s="44" customFormat="1" x14ac:dyDescent="0.3">
      <c r="B302" s="7" t="s">
        <v>106</v>
      </c>
      <c r="C302" s="8">
        <v>813940.24000000057</v>
      </c>
      <c r="D302" s="8">
        <v>917</v>
      </c>
      <c r="E302" s="8">
        <v>67401.169999999969</v>
      </c>
      <c r="F302" s="8">
        <v>897</v>
      </c>
      <c r="G302" s="8">
        <v>20000</v>
      </c>
      <c r="H302" s="8">
        <v>20</v>
      </c>
      <c r="I302" s="8">
        <v>87401.169999999969</v>
      </c>
      <c r="J302" s="62">
        <v>0.97818974918211554</v>
      </c>
      <c r="L302" s="55"/>
    </row>
    <row r="303" spans="2:12" s="44" customFormat="1" x14ac:dyDescent="0.3">
      <c r="B303" s="7" t="s">
        <v>194</v>
      </c>
      <c r="C303" s="8">
        <v>189826.77000000002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86921.677983000001</v>
      </c>
      <c r="J303" s="62" t="s">
        <v>734</v>
      </c>
      <c r="L303" s="55"/>
    </row>
    <row r="304" spans="2:12" s="44" customFormat="1" x14ac:dyDescent="0.3">
      <c r="B304" s="7" t="s">
        <v>373</v>
      </c>
      <c r="C304" s="8">
        <v>102255.65000000008</v>
      </c>
      <c r="D304" s="8">
        <v>388</v>
      </c>
      <c r="E304" s="8">
        <v>64754.099999999991</v>
      </c>
      <c r="F304" s="8">
        <v>367</v>
      </c>
      <c r="G304" s="8">
        <v>21000</v>
      </c>
      <c r="H304" s="8">
        <v>21</v>
      </c>
      <c r="I304" s="8">
        <v>85754.099999999991</v>
      </c>
      <c r="J304" s="62">
        <v>0.94587628865979378</v>
      </c>
      <c r="L304" s="55"/>
    </row>
    <row r="305" spans="2:12" s="44" customFormat="1" x14ac:dyDescent="0.3">
      <c r="B305" s="7" t="s">
        <v>629</v>
      </c>
      <c r="C305" s="8">
        <v>176345.4899999999</v>
      </c>
      <c r="D305" s="8">
        <v>304</v>
      </c>
      <c r="E305" s="8">
        <v>41623.309999999961</v>
      </c>
      <c r="F305" s="8">
        <v>216</v>
      </c>
      <c r="G305" s="8">
        <v>88000</v>
      </c>
      <c r="H305" s="8">
        <v>88</v>
      </c>
      <c r="I305" s="8">
        <v>129623.30999999997</v>
      </c>
      <c r="J305" s="62">
        <v>0.71052631578947367</v>
      </c>
      <c r="L305" s="55"/>
    </row>
    <row r="306" spans="2:12" s="44" customFormat="1" x14ac:dyDescent="0.3">
      <c r="B306" s="7" t="s">
        <v>195</v>
      </c>
      <c r="C306" s="8">
        <v>235197.44999999992</v>
      </c>
      <c r="D306" s="8">
        <v>523</v>
      </c>
      <c r="E306" s="8">
        <v>80872.080000000016</v>
      </c>
      <c r="F306" s="8">
        <v>487</v>
      </c>
      <c r="G306" s="8">
        <v>36000</v>
      </c>
      <c r="H306" s="8">
        <v>36</v>
      </c>
      <c r="I306" s="8">
        <v>116872.08000000002</v>
      </c>
      <c r="J306" s="62">
        <v>0.93116634799235176</v>
      </c>
      <c r="L306" s="55"/>
    </row>
    <row r="307" spans="2:12" s="44" customFormat="1" x14ac:dyDescent="0.3">
      <c r="B307" s="7" t="s">
        <v>630</v>
      </c>
      <c r="C307" s="8">
        <v>243095.01</v>
      </c>
      <c r="D307" s="8">
        <v>127</v>
      </c>
      <c r="E307" s="8">
        <v>27382.719999999998</v>
      </c>
      <c r="F307" s="8">
        <v>66</v>
      </c>
      <c r="G307" s="8">
        <v>61000</v>
      </c>
      <c r="H307" s="8">
        <v>61</v>
      </c>
      <c r="I307" s="8">
        <v>88382.720000000001</v>
      </c>
      <c r="J307" s="62">
        <v>0.51968503937007871</v>
      </c>
      <c r="L307" s="55"/>
    </row>
    <row r="308" spans="2:12" s="44" customFormat="1" ht="41.4" x14ac:dyDescent="0.3">
      <c r="B308" s="7" t="s">
        <v>631</v>
      </c>
      <c r="C308" s="8">
        <v>182787.36000000002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83698.332144</v>
      </c>
      <c r="J308" s="62" t="s">
        <v>734</v>
      </c>
      <c r="L308" s="55"/>
    </row>
    <row r="309" spans="2:12" s="44" customFormat="1" x14ac:dyDescent="0.3">
      <c r="B309" s="7" t="s">
        <v>632</v>
      </c>
      <c r="C309" s="8">
        <v>249191.64999999988</v>
      </c>
      <c r="D309" s="8">
        <v>860</v>
      </c>
      <c r="E309" s="8">
        <v>112011.28000000001</v>
      </c>
      <c r="F309" s="8">
        <v>817</v>
      </c>
      <c r="G309" s="8">
        <v>43000</v>
      </c>
      <c r="H309" s="8">
        <v>43</v>
      </c>
      <c r="I309" s="8">
        <v>155011.28000000003</v>
      </c>
      <c r="J309" s="62">
        <v>0.95</v>
      </c>
      <c r="L309" s="55"/>
    </row>
    <row r="310" spans="2:12" s="44" customFormat="1" x14ac:dyDescent="0.3">
      <c r="B310" s="7" t="s">
        <v>196</v>
      </c>
      <c r="C310" s="8">
        <v>180995.42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82877.802817999996</v>
      </c>
      <c r="J310" s="62" t="s">
        <v>734</v>
      </c>
      <c r="L310" s="55"/>
    </row>
    <row r="311" spans="2:12" s="44" customFormat="1" x14ac:dyDescent="0.3">
      <c r="B311" s="7" t="s">
        <v>633</v>
      </c>
      <c r="C311" s="8">
        <v>194856.21999999997</v>
      </c>
      <c r="D311" s="8">
        <v>107</v>
      </c>
      <c r="E311" s="8">
        <v>18826.34</v>
      </c>
      <c r="F311" s="8">
        <v>43</v>
      </c>
      <c r="G311" s="8">
        <v>64000</v>
      </c>
      <c r="H311" s="8">
        <v>64</v>
      </c>
      <c r="I311" s="8">
        <v>82826.34</v>
      </c>
      <c r="J311" s="62">
        <v>0.40186915887850466</v>
      </c>
      <c r="L311" s="55"/>
    </row>
    <row r="312" spans="2:12" s="44" customFormat="1" x14ac:dyDescent="0.3">
      <c r="B312" s="7" t="s">
        <v>634</v>
      </c>
      <c r="C312" s="8">
        <v>156028.9000000004</v>
      </c>
      <c r="D312" s="8">
        <v>930</v>
      </c>
      <c r="E312" s="8">
        <v>49448.520000000048</v>
      </c>
      <c r="F312" s="8">
        <v>897</v>
      </c>
      <c r="G312" s="8">
        <v>33000</v>
      </c>
      <c r="H312" s="8">
        <v>33</v>
      </c>
      <c r="I312" s="8">
        <v>82448.520000000048</v>
      </c>
      <c r="J312" s="62">
        <v>0.96451612903225803</v>
      </c>
      <c r="L312" s="55"/>
    </row>
    <row r="313" spans="2:12" s="44" customFormat="1" x14ac:dyDescent="0.3">
      <c r="B313" s="7" t="s">
        <v>635</v>
      </c>
      <c r="C313" s="8">
        <v>177482.63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81269.296277000001</v>
      </c>
      <c r="J313" s="62" t="s">
        <v>734</v>
      </c>
      <c r="L313" s="55"/>
    </row>
    <row r="314" spans="2:12" s="44" customFormat="1" x14ac:dyDescent="0.3">
      <c r="B314" s="7" t="s">
        <v>197</v>
      </c>
      <c r="C314" s="8">
        <v>102038.27000000014</v>
      </c>
      <c r="D314" s="8">
        <v>503</v>
      </c>
      <c r="E314" s="8">
        <v>52209.869999999974</v>
      </c>
      <c r="F314" s="8">
        <v>490</v>
      </c>
      <c r="G314" s="8">
        <v>13000</v>
      </c>
      <c r="H314" s="8">
        <v>13</v>
      </c>
      <c r="I314" s="8">
        <v>65209.869999999974</v>
      </c>
      <c r="J314" s="62">
        <v>0.97415506958250497</v>
      </c>
      <c r="L314" s="55"/>
    </row>
    <row r="315" spans="2:12" s="44" customFormat="1" x14ac:dyDescent="0.3">
      <c r="B315" s="7" t="s">
        <v>198</v>
      </c>
      <c r="C315" s="8">
        <v>172891.45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79166.994955000002</v>
      </c>
      <c r="J315" s="62" t="s">
        <v>734</v>
      </c>
      <c r="L315" s="55"/>
    </row>
    <row r="316" spans="2:12" s="44" customFormat="1" x14ac:dyDescent="0.3">
      <c r="B316" s="7" t="s">
        <v>636</v>
      </c>
      <c r="C316" s="8">
        <v>234141.94999999975</v>
      </c>
      <c r="D316" s="8">
        <v>906</v>
      </c>
      <c r="E316" s="8">
        <v>50300.879999999954</v>
      </c>
      <c r="F316" s="8">
        <v>865</v>
      </c>
      <c r="G316" s="8">
        <v>41000</v>
      </c>
      <c r="H316" s="8">
        <v>41</v>
      </c>
      <c r="I316" s="8">
        <v>91300.879999999946</v>
      </c>
      <c r="J316" s="62">
        <v>0.95474613686534215</v>
      </c>
      <c r="L316" s="55"/>
    </row>
    <row r="317" spans="2:12" s="44" customFormat="1" x14ac:dyDescent="0.3">
      <c r="B317" s="7" t="s">
        <v>199</v>
      </c>
      <c r="C317" s="8">
        <v>168419.65000000002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77119.357735000012</v>
      </c>
      <c r="J317" s="62" t="s">
        <v>734</v>
      </c>
      <c r="L317" s="55"/>
    </row>
    <row r="318" spans="2:12" s="44" customFormat="1" ht="41.4" x14ac:dyDescent="0.3">
      <c r="B318" s="7" t="s">
        <v>319</v>
      </c>
      <c r="C318" s="8">
        <v>198316.08000000013</v>
      </c>
      <c r="D318" s="8">
        <v>165</v>
      </c>
      <c r="E318" s="8">
        <v>18452.369999999984</v>
      </c>
      <c r="F318" s="8">
        <v>106</v>
      </c>
      <c r="G318" s="8">
        <v>59000</v>
      </c>
      <c r="H318" s="8">
        <v>59</v>
      </c>
      <c r="I318" s="8">
        <v>77452.369999999981</v>
      </c>
      <c r="J318" s="62">
        <v>0.64242424242424245</v>
      </c>
      <c r="L318" s="55"/>
    </row>
    <row r="319" spans="2:12" s="44" customFormat="1" ht="27.6" x14ac:dyDescent="0.3">
      <c r="B319" s="7" t="s">
        <v>320</v>
      </c>
      <c r="C319" s="8">
        <v>308244.34999999963</v>
      </c>
      <c r="D319" s="8">
        <v>759</v>
      </c>
      <c r="E319" s="8">
        <v>50874.860000000022</v>
      </c>
      <c r="F319" s="8">
        <v>733</v>
      </c>
      <c r="G319" s="8">
        <v>26000</v>
      </c>
      <c r="H319" s="8">
        <v>26</v>
      </c>
      <c r="I319" s="8">
        <v>76874.860000000015</v>
      </c>
      <c r="J319" s="62">
        <v>0.96574440052700927</v>
      </c>
      <c r="L319" s="55"/>
    </row>
    <row r="320" spans="2:12" s="44" customFormat="1" ht="27.6" x14ac:dyDescent="0.3">
      <c r="B320" s="7" t="s">
        <v>321</v>
      </c>
      <c r="C320" s="8">
        <v>196636.94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90040.054825999992</v>
      </c>
      <c r="J320" s="62" t="s">
        <v>734</v>
      </c>
      <c r="L320" s="55"/>
    </row>
    <row r="321" spans="2:12" s="44" customFormat="1" x14ac:dyDescent="0.3">
      <c r="B321" s="7" t="s">
        <v>200</v>
      </c>
      <c r="C321" s="8">
        <v>163763.39000000001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74987.256281000009</v>
      </c>
      <c r="J321" s="62" t="s">
        <v>734</v>
      </c>
      <c r="L321" s="55"/>
    </row>
    <row r="322" spans="2:12" s="44" customFormat="1" x14ac:dyDescent="0.3">
      <c r="B322" s="7" t="s">
        <v>637</v>
      </c>
      <c r="C322" s="8">
        <v>187382.86000000132</v>
      </c>
      <c r="D322" s="8">
        <v>980</v>
      </c>
      <c r="E322" s="8">
        <v>44944.139999999643</v>
      </c>
      <c r="F322" s="8">
        <v>950</v>
      </c>
      <c r="G322" s="8">
        <v>30000</v>
      </c>
      <c r="H322" s="8">
        <v>30</v>
      </c>
      <c r="I322" s="8">
        <v>74944.139999999636</v>
      </c>
      <c r="J322" s="62">
        <v>0.96938775510204078</v>
      </c>
      <c r="L322" s="55"/>
    </row>
    <row r="323" spans="2:12" s="44" customFormat="1" x14ac:dyDescent="0.3">
      <c r="B323" s="7" t="s">
        <v>358</v>
      </c>
      <c r="C323" s="8">
        <v>141775.42999999996</v>
      </c>
      <c r="D323" s="8">
        <v>439</v>
      </c>
      <c r="E323" s="8">
        <v>44361.900000000009</v>
      </c>
      <c r="F323" s="8">
        <v>390</v>
      </c>
      <c r="G323" s="8">
        <v>49000</v>
      </c>
      <c r="H323" s="8">
        <v>49</v>
      </c>
      <c r="I323" s="8">
        <v>93361.900000000009</v>
      </c>
      <c r="J323" s="62">
        <v>0.88838268792710706</v>
      </c>
      <c r="L323" s="55"/>
    </row>
    <row r="324" spans="2:12" s="44" customFormat="1" x14ac:dyDescent="0.3">
      <c r="B324" s="7" t="s">
        <v>638</v>
      </c>
      <c r="C324" s="8">
        <v>306260.4300000004</v>
      </c>
      <c r="D324" s="8">
        <v>678</v>
      </c>
      <c r="E324" s="8">
        <v>30848.419999999984</v>
      </c>
      <c r="F324" s="8">
        <v>636</v>
      </c>
      <c r="G324" s="8">
        <v>42000</v>
      </c>
      <c r="H324" s="8">
        <v>42</v>
      </c>
      <c r="I324" s="8">
        <v>72848.419999999984</v>
      </c>
      <c r="J324" s="62">
        <v>0.93805309734513276</v>
      </c>
      <c r="L324" s="55"/>
    </row>
    <row r="325" spans="2:12" s="44" customFormat="1" x14ac:dyDescent="0.3">
      <c r="B325" s="7" t="s">
        <v>639</v>
      </c>
      <c r="C325" s="8">
        <v>484273.98</v>
      </c>
      <c r="D325" s="8">
        <v>488</v>
      </c>
      <c r="E325" s="8">
        <v>55292.830000000024</v>
      </c>
      <c r="F325" s="8">
        <v>463</v>
      </c>
      <c r="G325" s="8">
        <v>25000</v>
      </c>
      <c r="H325" s="8">
        <v>25</v>
      </c>
      <c r="I325" s="8">
        <v>80292.830000000016</v>
      </c>
      <c r="J325" s="62">
        <v>0.94877049180327866</v>
      </c>
      <c r="L325" s="55"/>
    </row>
    <row r="326" spans="2:12" s="44" customFormat="1" x14ac:dyDescent="0.3">
      <c r="B326" s="7" t="s">
        <v>640</v>
      </c>
      <c r="C326" s="8">
        <v>178483.55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81727.617544999986</v>
      </c>
      <c r="J326" s="62" t="s">
        <v>734</v>
      </c>
      <c r="L326" s="55"/>
    </row>
    <row r="327" spans="2:12" s="44" customFormat="1" x14ac:dyDescent="0.3">
      <c r="B327" s="7" t="s">
        <v>374</v>
      </c>
      <c r="C327" s="8">
        <v>382917.66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175337.99651399997</v>
      </c>
      <c r="J327" s="62" t="s">
        <v>734</v>
      </c>
      <c r="L327" s="55"/>
    </row>
    <row r="328" spans="2:12" s="44" customFormat="1" x14ac:dyDescent="0.3">
      <c r="B328" s="7" t="s">
        <v>641</v>
      </c>
      <c r="C328" s="8">
        <v>150558.64000000001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68940.801256000006</v>
      </c>
      <c r="J328" s="62" t="s">
        <v>734</v>
      </c>
      <c r="L328" s="55"/>
    </row>
    <row r="329" spans="2:12" s="44" customFormat="1" x14ac:dyDescent="0.3">
      <c r="B329" s="7" t="s">
        <v>81</v>
      </c>
      <c r="C329" s="8">
        <v>152896.98999999993</v>
      </c>
      <c r="D329" s="8">
        <v>680</v>
      </c>
      <c r="E329" s="8">
        <v>29350.690000000013</v>
      </c>
      <c r="F329" s="8">
        <v>658</v>
      </c>
      <c r="G329" s="8">
        <v>22000</v>
      </c>
      <c r="H329" s="8">
        <v>22</v>
      </c>
      <c r="I329" s="8">
        <v>51350.690000000017</v>
      </c>
      <c r="J329" s="62">
        <v>0.96764705882352942</v>
      </c>
      <c r="L329" s="55"/>
    </row>
    <row r="330" spans="2:12" s="44" customFormat="1" x14ac:dyDescent="0.3">
      <c r="B330" s="7" t="s">
        <v>201</v>
      </c>
      <c r="C330" s="8">
        <v>159667.62999999998</v>
      </c>
      <c r="D330" s="8">
        <v>26</v>
      </c>
      <c r="E330" s="8">
        <v>3291.25</v>
      </c>
      <c r="F330" s="8">
        <v>7</v>
      </c>
      <c r="G330" s="8">
        <v>19000</v>
      </c>
      <c r="H330" s="8">
        <v>19</v>
      </c>
      <c r="I330" s="8">
        <v>22291.25</v>
      </c>
      <c r="J330" s="62">
        <v>0.26923076923076922</v>
      </c>
      <c r="L330" s="55"/>
    </row>
    <row r="331" spans="2:12" s="44" customFormat="1" x14ac:dyDescent="0.3">
      <c r="B331" s="7" t="s">
        <v>202</v>
      </c>
      <c r="C331" s="8">
        <v>140766.97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64457.195562999994</v>
      </c>
      <c r="J331" s="62" t="s">
        <v>734</v>
      </c>
      <c r="L331" s="55"/>
    </row>
    <row r="332" spans="2:12" s="44" customFormat="1" x14ac:dyDescent="0.3">
      <c r="B332" s="7" t="s">
        <v>642</v>
      </c>
      <c r="C332" s="8">
        <v>226994.42000000007</v>
      </c>
      <c r="D332" s="8">
        <v>780</v>
      </c>
      <c r="E332" s="8">
        <v>52913.78999999995</v>
      </c>
      <c r="F332" s="8">
        <v>746</v>
      </c>
      <c r="G332" s="8">
        <v>34000</v>
      </c>
      <c r="H332" s="8">
        <v>34</v>
      </c>
      <c r="I332" s="8">
        <v>86913.78999999995</v>
      </c>
      <c r="J332" s="62">
        <v>0.95641025641025645</v>
      </c>
      <c r="L332" s="55"/>
    </row>
    <row r="333" spans="2:12" s="44" customFormat="1" x14ac:dyDescent="0.3">
      <c r="B333" s="7" t="s">
        <v>377</v>
      </c>
      <c r="C333" s="8">
        <v>82024.79999999993</v>
      </c>
      <c r="D333" s="8">
        <v>1765</v>
      </c>
      <c r="E333" s="8">
        <v>47185.780000000042</v>
      </c>
      <c r="F333" s="8">
        <v>1748</v>
      </c>
      <c r="G333" s="8">
        <v>17000</v>
      </c>
      <c r="H333" s="8">
        <v>17</v>
      </c>
      <c r="I333" s="8">
        <v>64185.780000000042</v>
      </c>
      <c r="J333" s="62">
        <v>0.99036827195467425</v>
      </c>
      <c r="L333" s="55"/>
    </row>
    <row r="334" spans="2:12" s="44" customFormat="1" x14ac:dyDescent="0.3">
      <c r="B334" s="7" t="s">
        <v>203</v>
      </c>
      <c r="C334" s="8">
        <v>138803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63557.893699999993</v>
      </c>
      <c r="J334" s="62" t="s">
        <v>734</v>
      </c>
      <c r="L334" s="55"/>
    </row>
    <row r="335" spans="2:12" s="44" customFormat="1" x14ac:dyDescent="0.3">
      <c r="B335" s="7" t="s">
        <v>643</v>
      </c>
      <c r="C335" s="8">
        <v>192838.05</v>
      </c>
      <c r="D335" s="8">
        <v>264</v>
      </c>
      <c r="E335" s="8">
        <v>15569.719999999998</v>
      </c>
      <c r="F335" s="8">
        <v>258</v>
      </c>
      <c r="G335" s="8">
        <v>6000</v>
      </c>
      <c r="H335" s="8">
        <v>6</v>
      </c>
      <c r="I335" s="8">
        <v>21569.719999999998</v>
      </c>
      <c r="J335" s="62">
        <v>0.97727272727272729</v>
      </c>
      <c r="L335" s="55"/>
    </row>
    <row r="336" spans="2:12" s="44" customFormat="1" ht="27.6" x14ac:dyDescent="0.3">
      <c r="B336" s="7" t="s">
        <v>644</v>
      </c>
      <c r="C336" s="8">
        <v>78251.23</v>
      </c>
      <c r="D336" s="8">
        <v>80</v>
      </c>
      <c r="E336" s="8">
        <v>24258.27</v>
      </c>
      <c r="F336" s="8">
        <v>49</v>
      </c>
      <c r="G336" s="8">
        <v>31000</v>
      </c>
      <c r="H336" s="8">
        <v>31</v>
      </c>
      <c r="I336" s="8">
        <v>55258.270000000004</v>
      </c>
      <c r="J336" s="62">
        <v>0.61250000000000004</v>
      </c>
      <c r="L336" s="55"/>
    </row>
    <row r="337" spans="2:12" s="44" customFormat="1" x14ac:dyDescent="0.3">
      <c r="B337" s="7" t="s">
        <v>645</v>
      </c>
      <c r="C337" s="8">
        <v>301841.50000000093</v>
      </c>
      <c r="D337" s="8">
        <v>765</v>
      </c>
      <c r="E337" s="8">
        <v>25898.209999999992</v>
      </c>
      <c r="F337" s="8">
        <v>728</v>
      </c>
      <c r="G337" s="8">
        <v>37000</v>
      </c>
      <c r="H337" s="8">
        <v>37</v>
      </c>
      <c r="I337" s="8">
        <v>62898.209999999992</v>
      </c>
      <c r="J337" s="62">
        <v>0.95163398692810452</v>
      </c>
      <c r="L337" s="55"/>
    </row>
    <row r="338" spans="2:12" s="44" customFormat="1" x14ac:dyDescent="0.3">
      <c r="B338" s="7" t="s">
        <v>204</v>
      </c>
      <c r="C338" s="8">
        <v>136528.22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62516.271937999998</v>
      </c>
      <c r="J338" s="62" t="s">
        <v>734</v>
      </c>
      <c r="L338" s="55"/>
    </row>
    <row r="339" spans="2:12" s="44" customFormat="1" x14ac:dyDescent="0.3">
      <c r="B339" s="7" t="s">
        <v>107</v>
      </c>
      <c r="C339" s="8">
        <v>156324.57999999999</v>
      </c>
      <c r="D339" s="8">
        <v>89</v>
      </c>
      <c r="E339" s="8">
        <v>12298.7</v>
      </c>
      <c r="F339" s="8">
        <v>41</v>
      </c>
      <c r="G339" s="8">
        <v>48000</v>
      </c>
      <c r="H339" s="8">
        <v>48</v>
      </c>
      <c r="I339" s="8">
        <v>60298.7</v>
      </c>
      <c r="J339" s="62">
        <v>0.4606741573033708</v>
      </c>
      <c r="L339" s="55"/>
    </row>
    <row r="340" spans="2:12" s="44" customFormat="1" x14ac:dyDescent="0.3">
      <c r="B340" s="7" t="s">
        <v>646</v>
      </c>
      <c r="C340" s="8">
        <v>161035.73000000004</v>
      </c>
      <c r="D340" s="8">
        <v>855</v>
      </c>
      <c r="E340" s="8">
        <v>50265.920000000035</v>
      </c>
      <c r="F340" s="8">
        <v>825</v>
      </c>
      <c r="G340" s="8">
        <v>30000</v>
      </c>
      <c r="H340" s="8">
        <v>30</v>
      </c>
      <c r="I340" s="8">
        <v>80265.920000000042</v>
      </c>
      <c r="J340" s="62">
        <v>0.96491228070175439</v>
      </c>
      <c r="L340" s="55"/>
    </row>
    <row r="341" spans="2:12" s="44" customFormat="1" ht="41.4" x14ac:dyDescent="0.3">
      <c r="B341" s="7" t="s">
        <v>722</v>
      </c>
      <c r="C341" s="8">
        <v>200682.95</v>
      </c>
      <c r="D341" s="8">
        <v>94</v>
      </c>
      <c r="E341" s="8">
        <v>15440.960000000001</v>
      </c>
      <c r="F341" s="8">
        <v>62</v>
      </c>
      <c r="G341" s="8">
        <v>32000</v>
      </c>
      <c r="H341" s="8">
        <v>32</v>
      </c>
      <c r="I341" s="8">
        <v>47440.959999999999</v>
      </c>
      <c r="J341" s="62">
        <v>0.65957446808510634</v>
      </c>
      <c r="L341" s="55"/>
    </row>
    <row r="342" spans="2:12" s="44" customFormat="1" x14ac:dyDescent="0.3">
      <c r="B342" s="7" t="s">
        <v>647</v>
      </c>
      <c r="C342" s="8">
        <v>148781.87999999983</v>
      </c>
      <c r="D342" s="8">
        <v>1098</v>
      </c>
      <c r="E342" s="8">
        <v>37795.44999999991</v>
      </c>
      <c r="F342" s="8">
        <v>1065</v>
      </c>
      <c r="G342" s="8">
        <v>33000</v>
      </c>
      <c r="H342" s="8">
        <v>33</v>
      </c>
      <c r="I342" s="8">
        <v>70795.44999999991</v>
      </c>
      <c r="J342" s="62">
        <v>0.9699453551912568</v>
      </c>
      <c r="L342" s="55"/>
    </row>
    <row r="343" spans="2:12" s="44" customFormat="1" x14ac:dyDescent="0.3">
      <c r="B343" s="7" t="s">
        <v>205</v>
      </c>
      <c r="C343" s="8">
        <v>125751.2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57581.474479999997</v>
      </c>
      <c r="J343" s="62" t="s">
        <v>734</v>
      </c>
      <c r="L343" s="55"/>
    </row>
    <row r="344" spans="2:12" s="44" customFormat="1" x14ac:dyDescent="0.3">
      <c r="B344" s="7" t="s">
        <v>648</v>
      </c>
      <c r="C344" s="8">
        <v>124108.85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56829.442414999998</v>
      </c>
      <c r="J344" s="62" t="s">
        <v>734</v>
      </c>
      <c r="L344" s="55"/>
    </row>
    <row r="345" spans="2:12" s="44" customFormat="1" x14ac:dyDescent="0.3">
      <c r="B345" s="7" t="s">
        <v>649</v>
      </c>
      <c r="C345" s="8">
        <v>123999.39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56779.320680999997</v>
      </c>
      <c r="J345" s="62" t="s">
        <v>734</v>
      </c>
      <c r="L345" s="55"/>
    </row>
    <row r="346" spans="2:12" s="44" customFormat="1" x14ac:dyDescent="0.3">
      <c r="B346" s="7" t="s">
        <v>650</v>
      </c>
      <c r="C346" s="8">
        <v>123014.73999999999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56328.449445999991</v>
      </c>
      <c r="J346" s="62" t="s">
        <v>734</v>
      </c>
      <c r="L346" s="55"/>
    </row>
    <row r="347" spans="2:12" s="44" customFormat="1" x14ac:dyDescent="0.3">
      <c r="B347" s="7" t="s">
        <v>108</v>
      </c>
      <c r="C347" s="8">
        <v>90555.890000000029</v>
      </c>
      <c r="D347" s="8">
        <v>455</v>
      </c>
      <c r="E347" s="8">
        <v>37786.579999999987</v>
      </c>
      <c r="F347" s="8">
        <v>437</v>
      </c>
      <c r="G347" s="8">
        <v>18000</v>
      </c>
      <c r="H347" s="8">
        <v>18</v>
      </c>
      <c r="I347" s="8">
        <v>55786.579999999987</v>
      </c>
      <c r="J347" s="62">
        <v>0.96043956043956047</v>
      </c>
      <c r="L347" s="55"/>
    </row>
    <row r="348" spans="2:12" s="44" customFormat="1" x14ac:dyDescent="0.3">
      <c r="B348" s="7" t="s">
        <v>651</v>
      </c>
      <c r="C348" s="8">
        <v>120849.04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55336.775415999997</v>
      </c>
      <c r="J348" s="62" t="s">
        <v>734</v>
      </c>
      <c r="L348" s="55"/>
    </row>
    <row r="349" spans="2:12" s="44" customFormat="1" x14ac:dyDescent="0.3">
      <c r="B349" s="7" t="s">
        <v>652</v>
      </c>
      <c r="C349" s="8">
        <v>138806.80000000072</v>
      </c>
      <c r="D349" s="8">
        <v>1001</v>
      </c>
      <c r="E349" s="8">
        <v>36420.249999999847</v>
      </c>
      <c r="F349" s="8">
        <v>977</v>
      </c>
      <c r="G349" s="8">
        <v>24000</v>
      </c>
      <c r="H349" s="8">
        <v>24</v>
      </c>
      <c r="I349" s="8">
        <v>60420.249999999847</v>
      </c>
      <c r="J349" s="62">
        <v>0.97602397602397606</v>
      </c>
      <c r="L349" s="55"/>
    </row>
    <row r="350" spans="2:12" s="44" customFormat="1" x14ac:dyDescent="0.3">
      <c r="B350" s="7" t="s">
        <v>653</v>
      </c>
      <c r="C350" s="8">
        <v>118722.37999999999</v>
      </c>
      <c r="D350" s="8">
        <v>160</v>
      </c>
      <c r="E350" s="8">
        <v>36506.30000000001</v>
      </c>
      <c r="F350" s="8">
        <v>120</v>
      </c>
      <c r="G350" s="8">
        <v>40000</v>
      </c>
      <c r="H350" s="8">
        <v>40</v>
      </c>
      <c r="I350" s="8">
        <v>76506.300000000017</v>
      </c>
      <c r="J350" s="62">
        <v>0.75</v>
      </c>
      <c r="L350" s="55"/>
    </row>
    <row r="351" spans="2:12" s="44" customFormat="1" x14ac:dyDescent="0.3">
      <c r="B351" s="7" t="s">
        <v>206</v>
      </c>
      <c r="C351" s="8">
        <v>116664.46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53420.656234000002</v>
      </c>
      <c r="J351" s="62" t="s">
        <v>734</v>
      </c>
      <c r="L351" s="55"/>
    </row>
    <row r="352" spans="2:12" s="44" customFormat="1" x14ac:dyDescent="0.3">
      <c r="B352" s="7" t="s">
        <v>654</v>
      </c>
      <c r="C352" s="8">
        <v>94213.859999999971</v>
      </c>
      <c r="D352" s="8">
        <v>86</v>
      </c>
      <c r="E352" s="8">
        <v>21848.969999999998</v>
      </c>
      <c r="F352" s="8">
        <v>57</v>
      </c>
      <c r="G352" s="8">
        <v>29000</v>
      </c>
      <c r="H352" s="8">
        <v>29</v>
      </c>
      <c r="I352" s="8">
        <v>50848.97</v>
      </c>
      <c r="J352" s="62">
        <v>0.66279069767441856</v>
      </c>
      <c r="L352" s="55"/>
    </row>
    <row r="353" spans="2:12" s="44" customFormat="1" x14ac:dyDescent="0.3">
      <c r="B353" s="7" t="s">
        <v>655</v>
      </c>
      <c r="C353" s="8">
        <v>92412.679999999775</v>
      </c>
      <c r="D353" s="8">
        <v>743</v>
      </c>
      <c r="E353" s="8">
        <v>37443.30999999999</v>
      </c>
      <c r="F353" s="8">
        <v>728</v>
      </c>
      <c r="G353" s="8">
        <v>15000</v>
      </c>
      <c r="H353" s="8">
        <v>15</v>
      </c>
      <c r="I353" s="8">
        <v>52443.30999999999</v>
      </c>
      <c r="J353" s="62">
        <v>0.97981157469717362</v>
      </c>
      <c r="L353" s="55"/>
    </row>
    <row r="354" spans="2:12" s="44" customFormat="1" x14ac:dyDescent="0.3">
      <c r="B354" s="7" t="s">
        <v>207</v>
      </c>
      <c r="C354" s="8">
        <v>82995.320000000022</v>
      </c>
      <c r="D354" s="8">
        <v>100</v>
      </c>
      <c r="E354" s="8">
        <v>20147.599999999988</v>
      </c>
      <c r="F354" s="8">
        <v>69</v>
      </c>
      <c r="G354" s="8">
        <v>31000</v>
      </c>
      <c r="H354" s="8">
        <v>31</v>
      </c>
      <c r="I354" s="8">
        <v>51147.599999999991</v>
      </c>
      <c r="J354" s="62">
        <v>0.69</v>
      </c>
      <c r="L354" s="55"/>
    </row>
    <row r="355" spans="2:12" s="44" customFormat="1" x14ac:dyDescent="0.3">
      <c r="B355" s="7" t="s">
        <v>656</v>
      </c>
      <c r="C355" s="8">
        <v>112569.85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51545.734315000002</v>
      </c>
      <c r="J355" s="62" t="s">
        <v>734</v>
      </c>
      <c r="L355" s="55"/>
    </row>
    <row r="356" spans="2:12" s="44" customFormat="1" x14ac:dyDescent="0.3">
      <c r="B356" s="7" t="s">
        <v>208</v>
      </c>
      <c r="C356" s="8">
        <v>111658.17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51128.276042999998</v>
      </c>
      <c r="J356" s="62" t="s">
        <v>734</v>
      </c>
      <c r="L356" s="55"/>
    </row>
    <row r="357" spans="2:12" s="44" customFormat="1" x14ac:dyDescent="0.3">
      <c r="B357" s="7" t="s">
        <v>209</v>
      </c>
      <c r="C357" s="8">
        <v>92497.239999999991</v>
      </c>
      <c r="D357" s="8">
        <v>65</v>
      </c>
      <c r="E357" s="8">
        <v>7550.9999999999982</v>
      </c>
      <c r="F357" s="8">
        <v>27</v>
      </c>
      <c r="G357" s="8">
        <v>38000</v>
      </c>
      <c r="H357" s="8">
        <v>38</v>
      </c>
      <c r="I357" s="8">
        <v>45551</v>
      </c>
      <c r="J357" s="62">
        <v>0.41538461538461541</v>
      </c>
      <c r="L357" s="55"/>
    </row>
    <row r="358" spans="2:12" s="44" customFormat="1" x14ac:dyDescent="0.3">
      <c r="B358" s="7" t="s">
        <v>210</v>
      </c>
      <c r="C358" s="8">
        <v>107065.46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49025.274133999999</v>
      </c>
      <c r="J358" s="62" t="s">
        <v>734</v>
      </c>
      <c r="L358" s="55"/>
    </row>
    <row r="359" spans="2:12" s="44" customFormat="1" x14ac:dyDescent="0.3">
      <c r="B359" s="7" t="s">
        <v>323</v>
      </c>
      <c r="C359" s="8">
        <v>136952.24999999971</v>
      </c>
      <c r="D359" s="8">
        <v>749</v>
      </c>
      <c r="E359" s="8">
        <v>35078.680000000044</v>
      </c>
      <c r="F359" s="8">
        <v>735</v>
      </c>
      <c r="G359" s="8">
        <v>14000</v>
      </c>
      <c r="H359" s="8">
        <v>14</v>
      </c>
      <c r="I359" s="8">
        <v>49078.680000000044</v>
      </c>
      <c r="J359" s="62">
        <v>0.98130841121495327</v>
      </c>
      <c r="L359" s="55"/>
    </row>
    <row r="360" spans="2:12" s="44" customFormat="1" x14ac:dyDescent="0.3">
      <c r="B360" s="7" t="s">
        <v>657</v>
      </c>
      <c r="C360" s="8">
        <v>183881.1799999995</v>
      </c>
      <c r="D360" s="8">
        <v>211</v>
      </c>
      <c r="E360" s="8">
        <v>23870.709999999995</v>
      </c>
      <c r="F360" s="8">
        <v>187</v>
      </c>
      <c r="G360" s="8">
        <v>24000</v>
      </c>
      <c r="H360" s="8">
        <v>24</v>
      </c>
      <c r="I360" s="8">
        <v>47870.709999999992</v>
      </c>
      <c r="J360" s="62">
        <v>0.88625592417061616</v>
      </c>
      <c r="L360" s="55"/>
    </row>
    <row r="361" spans="2:12" s="44" customFormat="1" ht="27.6" x14ac:dyDescent="0.3">
      <c r="B361" s="7" t="s">
        <v>324</v>
      </c>
      <c r="C361" s="8">
        <v>62306.899999999994</v>
      </c>
      <c r="D361" s="8">
        <v>204</v>
      </c>
      <c r="E361" s="8">
        <v>42515.150000000009</v>
      </c>
      <c r="F361" s="8">
        <v>199</v>
      </c>
      <c r="G361" s="8">
        <v>5000</v>
      </c>
      <c r="H361" s="8">
        <v>5</v>
      </c>
      <c r="I361" s="8">
        <v>47515.150000000009</v>
      </c>
      <c r="J361" s="62">
        <v>0.97549019607843135</v>
      </c>
      <c r="L361" s="55"/>
    </row>
    <row r="362" spans="2:12" s="44" customFormat="1" x14ac:dyDescent="0.3">
      <c r="B362" s="7" t="s">
        <v>658</v>
      </c>
      <c r="C362" s="8">
        <v>254984.12999999968</v>
      </c>
      <c r="D362" s="8">
        <v>626</v>
      </c>
      <c r="E362" s="8">
        <v>30170.130000000037</v>
      </c>
      <c r="F362" s="8">
        <v>609</v>
      </c>
      <c r="G362" s="8">
        <v>17000</v>
      </c>
      <c r="H362" s="8">
        <v>17</v>
      </c>
      <c r="I362" s="8">
        <v>47170.130000000034</v>
      </c>
      <c r="J362" s="62">
        <v>0.97284345047923326</v>
      </c>
      <c r="L362" s="55"/>
    </row>
    <row r="363" spans="2:12" s="44" customFormat="1" x14ac:dyDescent="0.3">
      <c r="B363" s="7" t="s">
        <v>109</v>
      </c>
      <c r="C363" s="8">
        <v>264298.78000000084</v>
      </c>
      <c r="D363" s="8">
        <v>442</v>
      </c>
      <c r="E363" s="8">
        <v>16231.760000000018</v>
      </c>
      <c r="F363" s="8">
        <v>412</v>
      </c>
      <c r="G363" s="8">
        <v>30000</v>
      </c>
      <c r="H363" s="8">
        <v>30</v>
      </c>
      <c r="I363" s="8">
        <v>46231.760000000017</v>
      </c>
      <c r="J363" s="62">
        <v>0.9321266968325792</v>
      </c>
      <c r="L363" s="55"/>
    </row>
    <row r="364" spans="2:12" s="44" customFormat="1" x14ac:dyDescent="0.3">
      <c r="B364" s="7" t="s">
        <v>418</v>
      </c>
      <c r="C364" s="8">
        <v>44258.54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20265.985465999998</v>
      </c>
      <c r="J364" s="62" t="s">
        <v>734</v>
      </c>
      <c r="L364" s="55"/>
    </row>
    <row r="365" spans="2:12" s="44" customFormat="1" x14ac:dyDescent="0.3">
      <c r="B365" s="7" t="s">
        <v>211</v>
      </c>
      <c r="C365" s="8">
        <v>90174.42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41290.866918</v>
      </c>
      <c r="J365" s="62" t="s">
        <v>734</v>
      </c>
      <c r="L365" s="55"/>
    </row>
    <row r="366" spans="2:12" s="44" customFormat="1" x14ac:dyDescent="0.3">
      <c r="B366" s="7" t="s">
        <v>212</v>
      </c>
      <c r="C366" s="8">
        <v>97805.22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44785.010237999995</v>
      </c>
      <c r="J366" s="62" t="s">
        <v>734</v>
      </c>
      <c r="L366" s="55"/>
    </row>
    <row r="367" spans="2:12" s="44" customFormat="1" x14ac:dyDescent="0.3">
      <c r="B367" s="7" t="s">
        <v>213</v>
      </c>
      <c r="C367" s="8">
        <v>96443.449999999939</v>
      </c>
      <c r="D367" s="8">
        <v>82</v>
      </c>
      <c r="E367" s="8">
        <v>20768.18</v>
      </c>
      <c r="F367" s="8">
        <v>50</v>
      </c>
      <c r="G367" s="8">
        <v>32000</v>
      </c>
      <c r="H367" s="8">
        <v>32</v>
      </c>
      <c r="I367" s="8">
        <v>52768.18</v>
      </c>
      <c r="J367" s="62">
        <v>0.6097560975609756</v>
      </c>
      <c r="L367" s="55"/>
    </row>
    <row r="368" spans="2:12" s="44" customFormat="1" x14ac:dyDescent="0.3">
      <c r="B368" s="7" t="s">
        <v>110</v>
      </c>
      <c r="C368" s="8">
        <v>85360.679999999833</v>
      </c>
      <c r="D368" s="8">
        <v>540</v>
      </c>
      <c r="E368" s="8">
        <v>25256.089999999953</v>
      </c>
      <c r="F368" s="8">
        <v>522</v>
      </c>
      <c r="G368" s="8">
        <v>18000</v>
      </c>
      <c r="H368" s="8">
        <v>18</v>
      </c>
      <c r="I368" s="8">
        <v>43256.089999999953</v>
      </c>
      <c r="J368" s="62">
        <v>0.96666666666666667</v>
      </c>
      <c r="L368" s="55"/>
    </row>
    <row r="369" spans="2:12" s="44" customFormat="1" x14ac:dyDescent="0.3">
      <c r="B369" s="7" t="s">
        <v>325</v>
      </c>
      <c r="C369" s="8">
        <v>93418.36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42776.267044</v>
      </c>
      <c r="J369" s="62" t="s">
        <v>734</v>
      </c>
      <c r="L369" s="55"/>
    </row>
    <row r="370" spans="2:12" s="44" customFormat="1" x14ac:dyDescent="0.3">
      <c r="B370" s="7" t="s">
        <v>659</v>
      </c>
      <c r="C370" s="8">
        <v>91826.71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42047.450509000002</v>
      </c>
      <c r="J370" s="62" t="s">
        <v>734</v>
      </c>
      <c r="L370" s="55"/>
    </row>
    <row r="371" spans="2:12" s="44" customFormat="1" x14ac:dyDescent="0.3">
      <c r="B371" s="7" t="s">
        <v>326</v>
      </c>
      <c r="C371" s="8">
        <v>129440.15000000002</v>
      </c>
      <c r="D371" s="8">
        <v>89</v>
      </c>
      <c r="E371" s="8">
        <v>11777.75</v>
      </c>
      <c r="F371" s="8">
        <v>29</v>
      </c>
      <c r="G371" s="8">
        <v>60000</v>
      </c>
      <c r="H371" s="8">
        <v>60</v>
      </c>
      <c r="I371" s="8">
        <v>71777.75</v>
      </c>
      <c r="J371" s="62">
        <v>0.3258426966292135</v>
      </c>
      <c r="L371" s="55"/>
    </row>
    <row r="372" spans="2:12" s="44" customFormat="1" x14ac:dyDescent="0.3">
      <c r="B372" s="7" t="s">
        <v>416</v>
      </c>
      <c r="C372" s="8">
        <v>90870.86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41609.766793999996</v>
      </c>
      <c r="J372" s="62" t="s">
        <v>734</v>
      </c>
      <c r="L372" s="55"/>
    </row>
    <row r="373" spans="2:12" s="44" customFormat="1" x14ac:dyDescent="0.3">
      <c r="B373" s="7" t="s">
        <v>214</v>
      </c>
      <c r="C373" s="8">
        <v>89157.41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40825.178038999999</v>
      </c>
      <c r="J373" s="62" t="s">
        <v>734</v>
      </c>
      <c r="L373" s="55"/>
    </row>
    <row r="374" spans="2:12" s="44" customFormat="1" x14ac:dyDescent="0.3">
      <c r="B374" s="7" t="s">
        <v>660</v>
      </c>
      <c r="C374" s="8">
        <v>84870.979999999938</v>
      </c>
      <c r="D374" s="8">
        <v>133</v>
      </c>
      <c r="E374" s="8">
        <v>17748.469999999994</v>
      </c>
      <c r="F374" s="8">
        <v>105</v>
      </c>
      <c r="G374" s="8">
        <v>28000</v>
      </c>
      <c r="H374" s="8">
        <v>28</v>
      </c>
      <c r="I374" s="8">
        <v>45748.469999999994</v>
      </c>
      <c r="J374" s="62">
        <v>0.78947368421052633</v>
      </c>
      <c r="L374" s="55"/>
    </row>
    <row r="375" spans="2:12" s="44" customFormat="1" x14ac:dyDescent="0.3">
      <c r="B375" s="7" t="s">
        <v>661</v>
      </c>
      <c r="C375" s="8">
        <v>124968.35000000005</v>
      </c>
      <c r="D375" s="8">
        <v>675</v>
      </c>
      <c r="E375" s="8">
        <v>19031.329999999998</v>
      </c>
      <c r="F375" s="8">
        <v>654</v>
      </c>
      <c r="G375" s="8">
        <v>21000</v>
      </c>
      <c r="H375" s="8">
        <v>21</v>
      </c>
      <c r="I375" s="8">
        <v>40031.33</v>
      </c>
      <c r="J375" s="62">
        <v>0.96888888888888891</v>
      </c>
      <c r="L375" s="55"/>
    </row>
    <row r="376" spans="2:12" s="44" customFormat="1" x14ac:dyDescent="0.3">
      <c r="B376" s="7" t="s">
        <v>215</v>
      </c>
      <c r="C376" s="8">
        <v>85185.45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39006.417555</v>
      </c>
      <c r="J376" s="62" t="s">
        <v>734</v>
      </c>
      <c r="L376" s="55"/>
    </row>
    <row r="377" spans="2:12" s="44" customFormat="1" x14ac:dyDescent="0.3">
      <c r="B377" s="7" t="s">
        <v>662</v>
      </c>
      <c r="C377" s="8">
        <v>86489.57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39603.574102999999</v>
      </c>
      <c r="J377" s="62" t="s">
        <v>734</v>
      </c>
      <c r="L377" s="55"/>
    </row>
    <row r="378" spans="2:12" s="44" customFormat="1" x14ac:dyDescent="0.3">
      <c r="B378" s="7" t="s">
        <v>216</v>
      </c>
      <c r="C378" s="8">
        <v>130114.1599999999</v>
      </c>
      <c r="D378" s="8">
        <v>581</v>
      </c>
      <c r="E378" s="8">
        <v>39855.31</v>
      </c>
      <c r="F378" s="8">
        <v>553</v>
      </c>
      <c r="G378" s="8">
        <v>28000</v>
      </c>
      <c r="H378" s="8">
        <v>28</v>
      </c>
      <c r="I378" s="8">
        <v>67855.31</v>
      </c>
      <c r="J378" s="62">
        <v>0.95180722891566261</v>
      </c>
      <c r="L378" s="55"/>
    </row>
    <row r="379" spans="2:12" s="44" customFormat="1" x14ac:dyDescent="0.3">
      <c r="B379" s="7" t="s">
        <v>217</v>
      </c>
      <c r="C379" s="8">
        <v>51429.019999999982</v>
      </c>
      <c r="D379" s="8">
        <v>111</v>
      </c>
      <c r="E379" s="8">
        <v>21048.510000000002</v>
      </c>
      <c r="F379" s="8">
        <v>91</v>
      </c>
      <c r="G379" s="8">
        <v>20000</v>
      </c>
      <c r="H379" s="8">
        <v>20</v>
      </c>
      <c r="I379" s="8">
        <v>41048.51</v>
      </c>
      <c r="J379" s="62">
        <v>0.81981981981981977</v>
      </c>
      <c r="L379" s="55"/>
    </row>
    <row r="380" spans="2:12" s="44" customFormat="1" x14ac:dyDescent="0.3">
      <c r="B380" s="7" t="s">
        <v>663</v>
      </c>
      <c r="C380" s="8">
        <v>79099.65000000014</v>
      </c>
      <c r="D380" s="8">
        <v>528</v>
      </c>
      <c r="E380" s="8">
        <v>23878.550000000007</v>
      </c>
      <c r="F380" s="8">
        <v>514</v>
      </c>
      <c r="G380" s="8">
        <v>14000</v>
      </c>
      <c r="H380" s="8">
        <v>14</v>
      </c>
      <c r="I380" s="8">
        <v>37878.550000000003</v>
      </c>
      <c r="J380" s="62">
        <v>0.97348484848484851</v>
      </c>
      <c r="L380" s="55"/>
    </row>
    <row r="381" spans="2:12" s="44" customFormat="1" x14ac:dyDescent="0.3">
      <c r="B381" s="7" t="s">
        <v>664</v>
      </c>
      <c r="C381" s="8">
        <v>49840.739999999903</v>
      </c>
      <c r="D381" s="8">
        <v>683</v>
      </c>
      <c r="E381" s="8">
        <v>8423.0000000000073</v>
      </c>
      <c r="F381" s="8">
        <v>675</v>
      </c>
      <c r="G381" s="8">
        <v>8000</v>
      </c>
      <c r="H381" s="8">
        <v>8</v>
      </c>
      <c r="I381" s="8">
        <v>16423.000000000007</v>
      </c>
      <c r="J381" s="62">
        <v>0.98828696925329429</v>
      </c>
      <c r="L381" s="55"/>
    </row>
    <row r="382" spans="2:12" s="44" customFormat="1" x14ac:dyDescent="0.3">
      <c r="B382" s="7" t="s">
        <v>111</v>
      </c>
      <c r="C382" s="8">
        <v>69462.300000000061</v>
      </c>
      <c r="D382" s="8">
        <v>368</v>
      </c>
      <c r="E382" s="8">
        <v>19121.280000000032</v>
      </c>
      <c r="F382" s="8">
        <v>351</v>
      </c>
      <c r="G382" s="8">
        <v>17000</v>
      </c>
      <c r="H382" s="8">
        <v>17</v>
      </c>
      <c r="I382" s="8">
        <v>36121.280000000028</v>
      </c>
      <c r="J382" s="62">
        <v>0.95380434782608692</v>
      </c>
      <c r="L382" s="55"/>
    </row>
    <row r="383" spans="2:12" s="44" customFormat="1" x14ac:dyDescent="0.3">
      <c r="B383" s="7" t="s">
        <v>218</v>
      </c>
      <c r="C383" s="8">
        <v>76872.479999999996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35199.908591999992</v>
      </c>
      <c r="J383" s="62" t="s">
        <v>734</v>
      </c>
      <c r="L383" s="55"/>
    </row>
    <row r="384" spans="2:12" s="44" customFormat="1" x14ac:dyDescent="0.3">
      <c r="B384" s="7" t="s">
        <v>665</v>
      </c>
      <c r="C384" s="8">
        <v>75262.44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34462.671276000001</v>
      </c>
      <c r="J384" s="62" t="s">
        <v>734</v>
      </c>
      <c r="L384" s="55"/>
    </row>
    <row r="385" spans="2:12" s="44" customFormat="1" x14ac:dyDescent="0.3">
      <c r="B385" s="7" t="s">
        <v>112</v>
      </c>
      <c r="C385" s="8">
        <v>219062.45000000042</v>
      </c>
      <c r="D385" s="8">
        <v>462</v>
      </c>
      <c r="E385" s="8">
        <v>14592.710000000017</v>
      </c>
      <c r="F385" s="8">
        <v>443</v>
      </c>
      <c r="G385" s="8">
        <v>19000</v>
      </c>
      <c r="H385" s="8">
        <v>19</v>
      </c>
      <c r="I385" s="8">
        <v>33592.710000000021</v>
      </c>
      <c r="J385" s="62">
        <v>0.95887445887445888</v>
      </c>
      <c r="L385" s="55"/>
    </row>
    <row r="386" spans="2:12" s="44" customFormat="1" x14ac:dyDescent="0.3">
      <c r="B386" s="7" t="s">
        <v>666</v>
      </c>
      <c r="C386" s="8">
        <v>72214.89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33067.198130999997</v>
      </c>
      <c r="J386" s="62" t="s">
        <v>734</v>
      </c>
      <c r="L386" s="55"/>
    </row>
    <row r="387" spans="2:12" s="44" customFormat="1" x14ac:dyDescent="0.3">
      <c r="B387" s="7" t="s">
        <v>667</v>
      </c>
      <c r="C387" s="8">
        <v>90732.029999999781</v>
      </c>
      <c r="D387" s="8">
        <v>1065</v>
      </c>
      <c r="E387" s="8">
        <v>38077.479999999989</v>
      </c>
      <c r="F387" s="8">
        <v>1047</v>
      </c>
      <c r="G387" s="8">
        <v>18000</v>
      </c>
      <c r="H387" s="8">
        <v>18</v>
      </c>
      <c r="I387" s="8">
        <v>56077.479999999989</v>
      </c>
      <c r="J387" s="62">
        <v>0.9830985915492958</v>
      </c>
      <c r="L387" s="55"/>
    </row>
    <row r="388" spans="2:12" s="44" customFormat="1" x14ac:dyDescent="0.3">
      <c r="B388" s="7" t="s">
        <v>219</v>
      </c>
      <c r="C388" s="8">
        <v>70839.3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32437.315469999998</v>
      </c>
      <c r="J388" s="62" t="s">
        <v>734</v>
      </c>
      <c r="L388" s="55"/>
    </row>
    <row r="389" spans="2:12" s="44" customFormat="1" x14ac:dyDescent="0.3">
      <c r="B389" s="7" t="s">
        <v>327</v>
      </c>
      <c r="C389" s="8">
        <v>70638.429999999993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32345.337096999996</v>
      </c>
      <c r="J389" s="62" t="s">
        <v>734</v>
      </c>
      <c r="L389" s="55"/>
    </row>
    <row r="390" spans="2:12" s="44" customFormat="1" x14ac:dyDescent="0.3">
      <c r="B390" s="7" t="s">
        <v>668</v>
      </c>
      <c r="C390" s="8">
        <v>133956.79999999999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61338.818719999988</v>
      </c>
      <c r="J390" s="62" t="s">
        <v>734</v>
      </c>
      <c r="L390" s="55"/>
    </row>
    <row r="391" spans="2:12" s="44" customFormat="1" x14ac:dyDescent="0.3">
      <c r="B391" s="7" t="s">
        <v>669</v>
      </c>
      <c r="C391" s="8">
        <v>58844.639999999999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26944.960655999999</v>
      </c>
      <c r="J391" s="62" t="s">
        <v>734</v>
      </c>
      <c r="L391" s="55"/>
    </row>
    <row r="392" spans="2:12" s="44" customFormat="1" x14ac:dyDescent="0.3">
      <c r="B392" s="7" t="s">
        <v>220</v>
      </c>
      <c r="C392" s="8">
        <v>66759.740000000005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30569.284946</v>
      </c>
      <c r="J392" s="62" t="s">
        <v>734</v>
      </c>
      <c r="L392" s="55"/>
    </row>
    <row r="393" spans="2:12" s="44" customFormat="1" x14ac:dyDescent="0.3">
      <c r="B393" s="7" t="s">
        <v>221</v>
      </c>
      <c r="C393" s="8">
        <v>66405.03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30406.863236999998</v>
      </c>
      <c r="J393" s="62" t="s">
        <v>734</v>
      </c>
      <c r="L393" s="55"/>
    </row>
    <row r="394" spans="2:12" s="44" customFormat="1" x14ac:dyDescent="0.3">
      <c r="B394" s="7" t="s">
        <v>222</v>
      </c>
      <c r="C394" s="8">
        <v>65485.39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29985.760080999997</v>
      </c>
      <c r="J394" s="62" t="s">
        <v>734</v>
      </c>
      <c r="L394" s="55"/>
    </row>
    <row r="395" spans="2:12" s="44" customFormat="1" x14ac:dyDescent="0.3">
      <c r="B395" s="7" t="s">
        <v>670</v>
      </c>
      <c r="C395" s="8">
        <v>46035.119999999952</v>
      </c>
      <c r="D395" s="8">
        <v>540</v>
      </c>
      <c r="E395" s="8">
        <v>28509.739999999954</v>
      </c>
      <c r="F395" s="8">
        <v>531</v>
      </c>
      <c r="G395" s="8">
        <v>9000</v>
      </c>
      <c r="H395" s="8">
        <v>9</v>
      </c>
      <c r="I395" s="8">
        <v>37509.739999999954</v>
      </c>
      <c r="J395" s="62">
        <v>0.98333333333333328</v>
      </c>
      <c r="L395" s="55"/>
    </row>
    <row r="396" spans="2:12" s="44" customFormat="1" x14ac:dyDescent="0.3">
      <c r="B396" s="7" t="s">
        <v>671</v>
      </c>
      <c r="C396" s="8">
        <v>74153.26999999999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33954.782332999996</v>
      </c>
      <c r="J396" s="62" t="s">
        <v>734</v>
      </c>
      <c r="L396" s="55"/>
    </row>
    <row r="397" spans="2:12" s="44" customFormat="1" x14ac:dyDescent="0.3">
      <c r="B397" s="7" t="s">
        <v>672</v>
      </c>
      <c r="C397" s="8">
        <v>61468.26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28146.316253999998</v>
      </c>
      <c r="J397" s="62" t="s">
        <v>734</v>
      </c>
      <c r="L397" s="55"/>
    </row>
    <row r="398" spans="2:12" s="44" customFormat="1" x14ac:dyDescent="0.3">
      <c r="B398" s="7" t="s">
        <v>673</v>
      </c>
      <c r="C398" s="8">
        <v>61198.33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28022.715306999999</v>
      </c>
      <c r="J398" s="62" t="s">
        <v>734</v>
      </c>
      <c r="L398" s="55"/>
    </row>
    <row r="399" spans="2:12" s="44" customFormat="1" x14ac:dyDescent="0.3">
      <c r="B399" s="7" t="s">
        <v>223</v>
      </c>
      <c r="C399" s="8">
        <v>134113.18999999986</v>
      </c>
      <c r="D399" s="8">
        <v>815</v>
      </c>
      <c r="E399" s="8">
        <v>55007.060000000078</v>
      </c>
      <c r="F399" s="8">
        <v>804</v>
      </c>
      <c r="G399" s="8">
        <v>11000</v>
      </c>
      <c r="H399" s="8">
        <v>11</v>
      </c>
      <c r="I399" s="8">
        <v>66007.060000000085</v>
      </c>
      <c r="J399" s="62">
        <v>0.98650306748466254</v>
      </c>
      <c r="L399" s="55"/>
    </row>
    <row r="400" spans="2:12" s="44" customFormat="1" x14ac:dyDescent="0.3">
      <c r="B400" s="7" t="s">
        <v>113</v>
      </c>
      <c r="C400" s="8">
        <v>186509.81000000008</v>
      </c>
      <c r="D400" s="8">
        <v>454</v>
      </c>
      <c r="E400" s="8">
        <v>8010.7600000000057</v>
      </c>
      <c r="F400" s="8">
        <v>434</v>
      </c>
      <c r="G400" s="8">
        <v>20000</v>
      </c>
      <c r="H400" s="8">
        <v>20</v>
      </c>
      <c r="I400" s="8">
        <v>28010.760000000006</v>
      </c>
      <c r="J400" s="62">
        <v>0.95594713656387664</v>
      </c>
      <c r="L400" s="55"/>
    </row>
    <row r="401" spans="2:12" s="44" customFormat="1" x14ac:dyDescent="0.3">
      <c r="B401" s="7" t="s">
        <v>674</v>
      </c>
      <c r="C401" s="8">
        <v>74035.689999999973</v>
      </c>
      <c r="D401" s="8">
        <v>208</v>
      </c>
      <c r="E401" s="8">
        <v>28520.58</v>
      </c>
      <c r="F401" s="8">
        <v>197</v>
      </c>
      <c r="G401" s="8">
        <v>11000</v>
      </c>
      <c r="H401" s="8">
        <v>11</v>
      </c>
      <c r="I401" s="8">
        <v>39520.58</v>
      </c>
      <c r="J401" s="62">
        <v>0.94711538461538458</v>
      </c>
      <c r="L401" s="55"/>
    </row>
    <row r="402" spans="2:12" s="44" customFormat="1" x14ac:dyDescent="0.3">
      <c r="B402" s="7" t="s">
        <v>224</v>
      </c>
      <c r="C402" s="8">
        <v>58161.7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26632.242429999998</v>
      </c>
      <c r="J402" s="62" t="s">
        <v>734</v>
      </c>
      <c r="L402" s="55"/>
    </row>
    <row r="403" spans="2:12" s="44" customFormat="1" x14ac:dyDescent="0.3">
      <c r="B403" s="7" t="s">
        <v>675</v>
      </c>
      <c r="C403" s="8">
        <v>57678.6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26411.030939999997</v>
      </c>
      <c r="J403" s="62" t="s">
        <v>734</v>
      </c>
      <c r="L403" s="55"/>
    </row>
    <row r="404" spans="2:12" s="44" customFormat="1" x14ac:dyDescent="0.3">
      <c r="B404" s="7" t="s">
        <v>676</v>
      </c>
      <c r="C404" s="8">
        <v>40835.890000000007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18698.754031</v>
      </c>
      <c r="J404" s="62" t="s">
        <v>734</v>
      </c>
      <c r="L404" s="55"/>
    </row>
    <row r="405" spans="2:12" s="44" customFormat="1" x14ac:dyDescent="0.3">
      <c r="B405" s="7" t="s">
        <v>225</v>
      </c>
      <c r="C405" s="8">
        <v>51095.850000000006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23396.789715000003</v>
      </c>
      <c r="J405" s="62" t="s">
        <v>734</v>
      </c>
      <c r="L405" s="55"/>
    </row>
    <row r="406" spans="2:12" s="44" customFormat="1" x14ac:dyDescent="0.3">
      <c r="B406" s="7" t="s">
        <v>226</v>
      </c>
      <c r="C406" s="8">
        <v>53123.850000000006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24325.410915</v>
      </c>
      <c r="J406" s="62" t="s">
        <v>734</v>
      </c>
      <c r="L406" s="55"/>
    </row>
    <row r="407" spans="2:12" s="44" customFormat="1" x14ac:dyDescent="0.3">
      <c r="B407" s="7" t="s">
        <v>227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62" t="s">
        <v>734</v>
      </c>
      <c r="L407" s="55"/>
    </row>
    <row r="408" spans="2:12" s="44" customFormat="1" x14ac:dyDescent="0.3">
      <c r="B408" s="7" t="s">
        <v>677</v>
      </c>
      <c r="C408" s="8">
        <v>52533.03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24054.874436999999</v>
      </c>
      <c r="J408" s="62" t="s">
        <v>734</v>
      </c>
      <c r="L408" s="55"/>
    </row>
    <row r="409" spans="2:12" s="44" customFormat="1" x14ac:dyDescent="0.3">
      <c r="B409" s="7" t="s">
        <v>114</v>
      </c>
      <c r="C409" s="8">
        <v>75356.059999999983</v>
      </c>
      <c r="D409" s="8">
        <v>387</v>
      </c>
      <c r="E409" s="8">
        <v>10820.899999999996</v>
      </c>
      <c r="F409" s="8">
        <v>374</v>
      </c>
      <c r="G409" s="8">
        <v>13000</v>
      </c>
      <c r="H409" s="8">
        <v>13</v>
      </c>
      <c r="I409" s="8">
        <v>23820.899999999994</v>
      </c>
      <c r="J409" s="62">
        <v>0.96640826873385011</v>
      </c>
      <c r="L409" s="55"/>
    </row>
    <row r="410" spans="2:12" s="44" customFormat="1" x14ac:dyDescent="0.3">
      <c r="B410" s="7" t="s">
        <v>678</v>
      </c>
      <c r="C410" s="8">
        <v>50128.58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22953.876781999999</v>
      </c>
      <c r="J410" s="62" t="s">
        <v>734</v>
      </c>
      <c r="L410" s="55"/>
    </row>
    <row r="411" spans="2:12" s="44" customFormat="1" x14ac:dyDescent="0.3">
      <c r="B411" s="7" t="s">
        <v>679</v>
      </c>
      <c r="C411" s="8">
        <v>49249.87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22551.515472999999</v>
      </c>
      <c r="J411" s="62" t="s">
        <v>734</v>
      </c>
      <c r="L411" s="55"/>
    </row>
    <row r="412" spans="2:12" s="44" customFormat="1" x14ac:dyDescent="0.3">
      <c r="B412" s="7" t="s">
        <v>228</v>
      </c>
      <c r="C412" s="8">
        <v>48746.79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22321.155140999999</v>
      </c>
      <c r="J412" s="62" t="s">
        <v>734</v>
      </c>
      <c r="L412" s="55"/>
    </row>
    <row r="413" spans="2:12" s="44" customFormat="1" x14ac:dyDescent="0.3">
      <c r="B413" s="7" t="s">
        <v>229</v>
      </c>
      <c r="C413" s="8">
        <v>27291.809999999998</v>
      </c>
      <c r="D413" s="8">
        <v>28</v>
      </c>
      <c r="E413" s="8">
        <v>6226.63</v>
      </c>
      <c r="F413" s="8">
        <v>24</v>
      </c>
      <c r="G413" s="8">
        <v>4000</v>
      </c>
      <c r="H413" s="8">
        <v>4</v>
      </c>
      <c r="I413" s="8">
        <v>10226.630000000001</v>
      </c>
      <c r="J413" s="62">
        <v>0.8571428571428571</v>
      </c>
      <c r="L413" s="55"/>
    </row>
    <row r="414" spans="2:12" s="44" customFormat="1" x14ac:dyDescent="0.3">
      <c r="B414" s="7" t="s">
        <v>115</v>
      </c>
      <c r="C414" s="8">
        <v>63796.72000000038</v>
      </c>
      <c r="D414" s="8">
        <v>1384</v>
      </c>
      <c r="E414" s="8">
        <v>16064.979999999994</v>
      </c>
      <c r="F414" s="8">
        <v>1379</v>
      </c>
      <c r="G414" s="8">
        <v>5000</v>
      </c>
      <c r="H414" s="8">
        <v>5</v>
      </c>
      <c r="I414" s="8">
        <v>21064.979999999996</v>
      </c>
      <c r="J414" s="62">
        <v>0.99638728323699421</v>
      </c>
      <c r="L414" s="55"/>
    </row>
    <row r="415" spans="2:12" s="44" customFormat="1" x14ac:dyDescent="0.3">
      <c r="B415" s="7" t="s">
        <v>230</v>
      </c>
      <c r="C415" s="8">
        <v>40776.239999999998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18671.440295999997</v>
      </c>
      <c r="J415" s="62" t="s">
        <v>734</v>
      </c>
      <c r="L415" s="55"/>
    </row>
    <row r="416" spans="2:12" s="44" customFormat="1" x14ac:dyDescent="0.3">
      <c r="B416" s="7" t="s">
        <v>231</v>
      </c>
      <c r="C416" s="8">
        <v>40549.339999999997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18567.542785999998</v>
      </c>
      <c r="J416" s="62" t="s">
        <v>734</v>
      </c>
      <c r="L416" s="55"/>
    </row>
    <row r="417" spans="2:12" s="44" customFormat="1" x14ac:dyDescent="0.3">
      <c r="B417" s="7" t="s">
        <v>116</v>
      </c>
      <c r="C417" s="8">
        <v>173688.53999999992</v>
      </c>
      <c r="D417" s="8">
        <v>47</v>
      </c>
      <c r="E417" s="8">
        <v>8437.4500000000007</v>
      </c>
      <c r="F417" s="8">
        <v>36</v>
      </c>
      <c r="G417" s="8">
        <v>11000</v>
      </c>
      <c r="H417" s="8">
        <v>11</v>
      </c>
      <c r="I417" s="8">
        <v>19437.45</v>
      </c>
      <c r="J417" s="62">
        <v>0.76595744680851063</v>
      </c>
      <c r="L417" s="55"/>
    </row>
    <row r="418" spans="2:12" s="44" customFormat="1" x14ac:dyDescent="0.3">
      <c r="B418" s="7" t="s">
        <v>680</v>
      </c>
      <c r="C418" s="8">
        <v>39873.350000000006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18258.006965</v>
      </c>
      <c r="J418" s="62" t="s">
        <v>734</v>
      </c>
      <c r="L418" s="55"/>
    </row>
    <row r="419" spans="2:12" s="44" customFormat="1" x14ac:dyDescent="0.3">
      <c r="B419" s="7" t="s">
        <v>232</v>
      </c>
      <c r="C419" s="8">
        <v>38703.380000000005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17722.277701999999</v>
      </c>
      <c r="J419" s="62" t="s">
        <v>734</v>
      </c>
      <c r="L419" s="55"/>
    </row>
    <row r="420" spans="2:12" s="44" customFormat="1" x14ac:dyDescent="0.3">
      <c r="B420" s="7" t="s">
        <v>233</v>
      </c>
      <c r="C420" s="8">
        <v>38509.199999999997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17633.362679999998</v>
      </c>
      <c r="J420" s="62" t="s">
        <v>734</v>
      </c>
      <c r="L420" s="55"/>
    </row>
    <row r="421" spans="2:12" s="44" customFormat="1" x14ac:dyDescent="0.3">
      <c r="B421" s="7" t="s">
        <v>328</v>
      </c>
      <c r="C421" s="8">
        <v>38396.68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17581.839771999999</v>
      </c>
      <c r="J421" s="62" t="s">
        <v>734</v>
      </c>
      <c r="L421" s="55"/>
    </row>
    <row r="422" spans="2:12" s="44" customFormat="1" x14ac:dyDescent="0.3">
      <c r="B422" s="7" t="s">
        <v>681</v>
      </c>
      <c r="C422" s="8">
        <v>51940.299999999988</v>
      </c>
      <c r="D422" s="8">
        <v>204</v>
      </c>
      <c r="E422" s="8">
        <v>9206.2700000000077</v>
      </c>
      <c r="F422" s="8">
        <v>196</v>
      </c>
      <c r="G422" s="8">
        <v>8000</v>
      </c>
      <c r="H422" s="8">
        <v>8</v>
      </c>
      <c r="I422" s="8">
        <v>17206.270000000008</v>
      </c>
      <c r="J422" s="62">
        <v>0.96078431372549022</v>
      </c>
      <c r="L422" s="55"/>
    </row>
    <row r="423" spans="2:12" s="44" customFormat="1" x14ac:dyDescent="0.3">
      <c r="B423" s="7" t="s">
        <v>682</v>
      </c>
      <c r="C423" s="8">
        <v>36881.56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16888.066323999999</v>
      </c>
      <c r="J423" s="62" t="s">
        <v>734</v>
      </c>
      <c r="L423" s="55"/>
    </row>
    <row r="424" spans="2:12" s="44" customFormat="1" x14ac:dyDescent="0.3">
      <c r="B424" s="7" t="s">
        <v>234</v>
      </c>
      <c r="C424" s="8">
        <v>36532.43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16728.199697</v>
      </c>
      <c r="J424" s="62" t="s">
        <v>734</v>
      </c>
      <c r="L424" s="55"/>
    </row>
    <row r="425" spans="2:12" s="44" customFormat="1" ht="27.6" x14ac:dyDescent="0.3">
      <c r="B425" s="7" t="s">
        <v>329</v>
      </c>
      <c r="C425" s="8">
        <v>21450.280000000002</v>
      </c>
      <c r="D425" s="8">
        <v>118</v>
      </c>
      <c r="E425" s="8">
        <v>8010.0099999999975</v>
      </c>
      <c r="F425" s="8">
        <v>112</v>
      </c>
      <c r="G425" s="8">
        <v>6000</v>
      </c>
      <c r="H425" s="8">
        <v>6</v>
      </c>
      <c r="I425" s="8">
        <v>14010.009999999998</v>
      </c>
      <c r="J425" s="62">
        <v>0.94915254237288138</v>
      </c>
      <c r="L425" s="55"/>
    </row>
    <row r="426" spans="2:12" s="44" customFormat="1" x14ac:dyDescent="0.3">
      <c r="B426" s="7" t="s">
        <v>683</v>
      </c>
      <c r="C426" s="8">
        <v>25778.890000000014</v>
      </c>
      <c r="D426" s="8">
        <v>87</v>
      </c>
      <c r="E426" s="8">
        <v>11933.440000000002</v>
      </c>
      <c r="F426" s="8">
        <v>81</v>
      </c>
      <c r="G426" s="8">
        <v>6000</v>
      </c>
      <c r="H426" s="8">
        <v>6</v>
      </c>
      <c r="I426" s="8">
        <v>17933.440000000002</v>
      </c>
      <c r="J426" s="62">
        <v>0.93103448275862066</v>
      </c>
      <c r="L426" s="55"/>
    </row>
    <row r="427" spans="2:12" s="44" customFormat="1" x14ac:dyDescent="0.3">
      <c r="B427" s="7" t="s">
        <v>684</v>
      </c>
      <c r="C427" s="8">
        <v>24790.42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11351.533317999998</v>
      </c>
      <c r="J427" s="62" t="s">
        <v>734</v>
      </c>
      <c r="L427" s="55"/>
    </row>
    <row r="428" spans="2:12" s="44" customFormat="1" x14ac:dyDescent="0.3">
      <c r="B428" s="7" t="s">
        <v>339</v>
      </c>
      <c r="C428" s="8">
        <v>24655.97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11289.968663</v>
      </c>
      <c r="J428" s="62" t="s">
        <v>734</v>
      </c>
      <c r="L428" s="55"/>
    </row>
    <row r="429" spans="2:12" s="44" customFormat="1" x14ac:dyDescent="0.3">
      <c r="B429" s="7" t="s">
        <v>330</v>
      </c>
      <c r="C429" s="8">
        <v>19569.680000000018</v>
      </c>
      <c r="D429" s="8">
        <v>123</v>
      </c>
      <c r="E429" s="8">
        <v>13654.329999999996</v>
      </c>
      <c r="F429" s="8">
        <v>119</v>
      </c>
      <c r="G429" s="8">
        <v>4000</v>
      </c>
      <c r="H429" s="8">
        <v>4</v>
      </c>
      <c r="I429" s="8">
        <v>17654.329999999994</v>
      </c>
      <c r="J429" s="62">
        <v>0.96747967479674801</v>
      </c>
      <c r="L429" s="55"/>
    </row>
    <row r="430" spans="2:12" s="44" customFormat="1" x14ac:dyDescent="0.3">
      <c r="B430" s="7" t="s">
        <v>117</v>
      </c>
      <c r="C430" s="8">
        <v>30876.309999999994</v>
      </c>
      <c r="D430" s="8">
        <v>102</v>
      </c>
      <c r="E430" s="8">
        <v>6793.2599999999984</v>
      </c>
      <c r="F430" s="8">
        <v>95</v>
      </c>
      <c r="G430" s="8">
        <v>7000</v>
      </c>
      <c r="H430" s="8">
        <v>7</v>
      </c>
      <c r="I430" s="8">
        <v>13793.259999999998</v>
      </c>
      <c r="J430" s="62">
        <v>0.93137254901960786</v>
      </c>
      <c r="L430" s="55"/>
    </row>
    <row r="431" spans="2:12" s="44" customFormat="1" x14ac:dyDescent="0.3">
      <c r="B431" s="7" t="s">
        <v>685</v>
      </c>
      <c r="C431" s="8">
        <v>21989.54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10069.010366</v>
      </c>
      <c r="J431" s="62" t="s">
        <v>734</v>
      </c>
      <c r="L431" s="55"/>
    </row>
    <row r="432" spans="2:12" s="44" customFormat="1" x14ac:dyDescent="0.3">
      <c r="B432" s="7" t="s">
        <v>686</v>
      </c>
      <c r="C432" s="8">
        <v>21722.68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9946.8151719999987</v>
      </c>
      <c r="J432" s="62" t="s">
        <v>734</v>
      </c>
      <c r="L432" s="55"/>
    </row>
    <row r="433" spans="2:12" s="44" customFormat="1" x14ac:dyDescent="0.3">
      <c r="B433" s="7" t="s">
        <v>387</v>
      </c>
      <c r="C433" s="8">
        <v>203832.82999999975</v>
      </c>
      <c r="D433" s="8">
        <v>838</v>
      </c>
      <c r="E433" s="8">
        <v>32251.95</v>
      </c>
      <c r="F433" s="8">
        <v>808</v>
      </c>
      <c r="G433" s="8">
        <v>30000</v>
      </c>
      <c r="H433" s="8">
        <v>30</v>
      </c>
      <c r="I433" s="8">
        <v>62251.95</v>
      </c>
      <c r="J433" s="62">
        <v>0.96420047732696901</v>
      </c>
      <c r="L433" s="55"/>
    </row>
    <row r="434" spans="2:12" s="44" customFormat="1" x14ac:dyDescent="0.3">
      <c r="B434" s="7" t="s">
        <v>235</v>
      </c>
      <c r="C434" s="8">
        <v>19594.63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8972.381077</v>
      </c>
      <c r="J434" s="62" t="s">
        <v>734</v>
      </c>
      <c r="L434" s="55"/>
    </row>
    <row r="435" spans="2:12" s="44" customFormat="1" x14ac:dyDescent="0.3">
      <c r="B435" s="7" t="s">
        <v>687</v>
      </c>
      <c r="C435" s="8">
        <v>5448.2300000000014</v>
      </c>
      <c r="D435" s="8">
        <v>33</v>
      </c>
      <c r="E435" s="8">
        <v>2873.8499999999985</v>
      </c>
      <c r="F435" s="8">
        <v>32</v>
      </c>
      <c r="G435" s="8">
        <v>1000</v>
      </c>
      <c r="H435" s="8">
        <v>1</v>
      </c>
      <c r="I435" s="8">
        <v>3873.8499999999985</v>
      </c>
      <c r="J435" s="62">
        <v>0.96969696969696972</v>
      </c>
      <c r="L435" s="55"/>
    </row>
    <row r="436" spans="2:12" s="44" customFormat="1" x14ac:dyDescent="0.3">
      <c r="B436" s="7" t="s">
        <v>236</v>
      </c>
      <c r="C436" s="8">
        <v>19391.150000000001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8879.2075850000001</v>
      </c>
      <c r="J436" s="62" t="s">
        <v>734</v>
      </c>
      <c r="L436" s="55"/>
    </row>
    <row r="437" spans="2:12" s="44" customFormat="1" x14ac:dyDescent="0.3">
      <c r="B437" s="7" t="s">
        <v>688</v>
      </c>
      <c r="C437" s="8">
        <v>14870.690000000006</v>
      </c>
      <c r="D437" s="8">
        <v>269</v>
      </c>
      <c r="E437" s="8">
        <v>11761.340000000011</v>
      </c>
      <c r="F437" s="8">
        <v>268</v>
      </c>
      <c r="G437" s="8">
        <v>1000</v>
      </c>
      <c r="H437" s="8">
        <v>1</v>
      </c>
      <c r="I437" s="8">
        <v>12761.340000000011</v>
      </c>
      <c r="J437" s="62">
        <v>0.99628252788104088</v>
      </c>
      <c r="L437" s="55"/>
    </row>
    <row r="438" spans="2:12" s="44" customFormat="1" x14ac:dyDescent="0.3">
      <c r="B438" s="7" t="s">
        <v>331</v>
      </c>
      <c r="C438" s="8">
        <v>26341.060000000005</v>
      </c>
      <c r="D438" s="8">
        <v>342</v>
      </c>
      <c r="E438" s="8">
        <v>18507.729999999996</v>
      </c>
      <c r="F438" s="8">
        <v>338</v>
      </c>
      <c r="G438" s="8">
        <v>4000</v>
      </c>
      <c r="H438" s="8">
        <v>4</v>
      </c>
      <c r="I438" s="8">
        <v>22507.729999999996</v>
      </c>
      <c r="J438" s="62">
        <v>0.98830409356725146</v>
      </c>
      <c r="L438" s="55"/>
    </row>
    <row r="439" spans="2:12" s="44" customFormat="1" x14ac:dyDescent="0.3">
      <c r="B439" s="7" t="s">
        <v>689</v>
      </c>
      <c r="C439" s="8">
        <v>10391.859999999997</v>
      </c>
      <c r="D439" s="8">
        <v>272</v>
      </c>
      <c r="E439" s="8">
        <v>5219.4000000000005</v>
      </c>
      <c r="F439" s="8">
        <v>269</v>
      </c>
      <c r="G439" s="8">
        <v>3000</v>
      </c>
      <c r="H439" s="8">
        <v>3</v>
      </c>
      <c r="I439" s="8">
        <v>8219.4000000000015</v>
      </c>
      <c r="J439" s="62">
        <v>0.98897058823529416</v>
      </c>
      <c r="L439" s="55"/>
    </row>
    <row r="440" spans="2:12" s="44" customFormat="1" x14ac:dyDescent="0.3">
      <c r="B440" s="7" t="s">
        <v>332</v>
      </c>
      <c r="C440" s="8">
        <v>5907.5299999999988</v>
      </c>
      <c r="D440" s="8">
        <v>96</v>
      </c>
      <c r="E440" s="8">
        <v>5907.5299999999988</v>
      </c>
      <c r="F440" s="8">
        <v>96</v>
      </c>
      <c r="G440" s="8">
        <v>0</v>
      </c>
      <c r="H440" s="8">
        <v>0</v>
      </c>
      <c r="I440" s="8">
        <v>5907.5299999999988</v>
      </c>
      <c r="J440" s="62">
        <v>1</v>
      </c>
      <c r="L440" s="55"/>
    </row>
    <row r="441" spans="2:12" s="44" customFormat="1" x14ac:dyDescent="0.3">
      <c r="B441" s="7" t="s">
        <v>237</v>
      </c>
      <c r="C441" s="8">
        <v>12108.9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5544.6653099999994</v>
      </c>
      <c r="J441" s="62" t="s">
        <v>734</v>
      </c>
      <c r="L441" s="55"/>
    </row>
    <row r="442" spans="2:12" s="44" customFormat="1" x14ac:dyDescent="0.3">
      <c r="B442" s="7" t="s">
        <v>690</v>
      </c>
      <c r="C442" s="8">
        <v>11930.73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5463.0812669999996</v>
      </c>
      <c r="J442" s="62" t="s">
        <v>734</v>
      </c>
      <c r="L442" s="55"/>
    </row>
    <row r="443" spans="2:12" s="44" customFormat="1" x14ac:dyDescent="0.3">
      <c r="B443" s="7" t="s">
        <v>691</v>
      </c>
      <c r="C443" s="8">
        <v>228822.44999999998</v>
      </c>
      <c r="D443" s="8">
        <v>301</v>
      </c>
      <c r="E443" s="8">
        <v>21163.549999999996</v>
      </c>
      <c r="F443" s="8">
        <v>288</v>
      </c>
      <c r="G443" s="8">
        <v>13000</v>
      </c>
      <c r="H443" s="8">
        <v>13</v>
      </c>
      <c r="I443" s="8">
        <v>34163.549999999996</v>
      </c>
      <c r="J443" s="62">
        <v>0.95681063122923593</v>
      </c>
      <c r="L443" s="55"/>
    </row>
    <row r="444" spans="2:12" s="44" customFormat="1" x14ac:dyDescent="0.3">
      <c r="B444" s="7" t="s">
        <v>692</v>
      </c>
      <c r="C444" s="8">
        <v>9729.67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4455.2158929999996</v>
      </c>
      <c r="J444" s="62" t="s">
        <v>734</v>
      </c>
      <c r="L444" s="55"/>
    </row>
    <row r="445" spans="2:12" s="44" customFormat="1" x14ac:dyDescent="0.3">
      <c r="B445" s="7" t="s">
        <v>693</v>
      </c>
      <c r="C445" s="8">
        <v>9442.3700000000008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4323.6612230000001</v>
      </c>
      <c r="J445" s="62" t="s">
        <v>734</v>
      </c>
      <c r="L445" s="55"/>
    </row>
    <row r="446" spans="2:12" s="44" customFormat="1" x14ac:dyDescent="0.3">
      <c r="B446" s="7" t="s">
        <v>333</v>
      </c>
      <c r="C446" s="8">
        <v>27791.049999999996</v>
      </c>
      <c r="D446" s="8">
        <v>61</v>
      </c>
      <c r="E446" s="8">
        <v>6168.5099999999984</v>
      </c>
      <c r="F446" s="8">
        <v>56</v>
      </c>
      <c r="G446" s="8">
        <v>5000</v>
      </c>
      <c r="H446" s="8">
        <v>5</v>
      </c>
      <c r="I446" s="8">
        <v>11168.509999999998</v>
      </c>
      <c r="J446" s="62">
        <v>0.91803278688524592</v>
      </c>
      <c r="L446" s="55"/>
    </row>
    <row r="447" spans="2:12" s="44" customFormat="1" x14ac:dyDescent="0.3">
      <c r="B447" s="7" t="s">
        <v>238</v>
      </c>
      <c r="C447" s="8">
        <v>9142.0299999999988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4186.1355369999992</v>
      </c>
      <c r="J447" s="62" t="s">
        <v>734</v>
      </c>
      <c r="L447" s="55"/>
    </row>
    <row r="448" spans="2:12" s="44" customFormat="1" x14ac:dyDescent="0.3">
      <c r="B448" s="7" t="s">
        <v>694</v>
      </c>
      <c r="C448" s="8">
        <v>4372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2001.9387999999999</v>
      </c>
      <c r="J448" s="62" t="s">
        <v>734</v>
      </c>
      <c r="L448" s="55"/>
    </row>
    <row r="449" spans="2:12" s="44" customFormat="1" x14ac:dyDescent="0.3">
      <c r="B449" s="7" t="s">
        <v>118</v>
      </c>
      <c r="C449" s="8">
        <v>4489.4400000000005</v>
      </c>
      <c r="D449" s="8">
        <v>32</v>
      </c>
      <c r="E449" s="8">
        <v>1760.22</v>
      </c>
      <c r="F449" s="8">
        <v>30</v>
      </c>
      <c r="G449" s="8">
        <v>2000</v>
      </c>
      <c r="H449" s="8">
        <v>2</v>
      </c>
      <c r="I449" s="8">
        <v>3760.2200000000003</v>
      </c>
      <c r="J449" s="62">
        <v>0.9375</v>
      </c>
      <c r="L449" s="55"/>
    </row>
    <row r="450" spans="2:12" s="44" customFormat="1" ht="27.6" x14ac:dyDescent="0.3">
      <c r="B450" s="7" t="s">
        <v>334</v>
      </c>
      <c r="C450" s="8">
        <v>6754.5199999999977</v>
      </c>
      <c r="D450" s="8">
        <v>53</v>
      </c>
      <c r="E450" s="8">
        <v>6754.5199999999977</v>
      </c>
      <c r="F450" s="8">
        <v>53</v>
      </c>
      <c r="G450" s="8">
        <v>0</v>
      </c>
      <c r="H450" s="8">
        <v>0</v>
      </c>
      <c r="I450" s="8">
        <v>6754.5199999999977</v>
      </c>
      <c r="J450" s="62">
        <v>1</v>
      </c>
      <c r="L450" s="55"/>
    </row>
    <row r="451" spans="2:12" s="44" customFormat="1" x14ac:dyDescent="0.3">
      <c r="B451" s="7" t="s">
        <v>695</v>
      </c>
      <c r="C451" s="8">
        <v>6448.34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2952.6948859999998</v>
      </c>
      <c r="J451" s="62" t="s">
        <v>734</v>
      </c>
      <c r="L451" s="55"/>
    </row>
    <row r="452" spans="2:12" s="44" customFormat="1" x14ac:dyDescent="0.3">
      <c r="B452" s="7" t="s">
        <v>119</v>
      </c>
      <c r="C452" s="8">
        <v>94987.62999999999</v>
      </c>
      <c r="D452" s="8">
        <v>22</v>
      </c>
      <c r="E452" s="8">
        <v>273.83999999999997</v>
      </c>
      <c r="F452" s="8">
        <v>20</v>
      </c>
      <c r="G452" s="8">
        <v>2000</v>
      </c>
      <c r="H452" s="8">
        <v>2</v>
      </c>
      <c r="I452" s="8">
        <v>2273.84</v>
      </c>
      <c r="J452" s="62">
        <v>0.90909090909090906</v>
      </c>
      <c r="L452" s="55"/>
    </row>
    <row r="453" spans="2:12" s="44" customFormat="1" x14ac:dyDescent="0.3">
      <c r="B453" s="7" t="s">
        <v>120</v>
      </c>
      <c r="C453" s="8">
        <v>1662.8700000000001</v>
      </c>
      <c r="D453" s="8">
        <v>20</v>
      </c>
      <c r="E453" s="8">
        <v>1662.8700000000001</v>
      </c>
      <c r="F453" s="8">
        <v>20</v>
      </c>
      <c r="G453" s="8">
        <v>0</v>
      </c>
      <c r="H453" s="8">
        <v>0</v>
      </c>
      <c r="I453" s="8">
        <v>1662.8700000000001</v>
      </c>
      <c r="J453" s="62">
        <v>1</v>
      </c>
      <c r="L453" s="55"/>
    </row>
    <row r="454" spans="2:12" s="44" customFormat="1" x14ac:dyDescent="0.3">
      <c r="B454" s="7" t="s">
        <v>696</v>
      </c>
      <c r="C454" s="8">
        <v>2024.32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926.93612799999994</v>
      </c>
      <c r="J454" s="62" t="s">
        <v>734</v>
      </c>
      <c r="L454" s="55"/>
    </row>
    <row r="455" spans="2:12" s="44" customFormat="1" ht="27.6" x14ac:dyDescent="0.3">
      <c r="B455" s="7" t="s">
        <v>335</v>
      </c>
      <c r="C455" s="8">
        <v>1712.1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783.9705899999999</v>
      </c>
      <c r="J455" s="62" t="s">
        <v>734</v>
      </c>
      <c r="L455" s="55"/>
    </row>
    <row r="456" spans="2:12" s="44" customFormat="1" x14ac:dyDescent="0.3">
      <c r="B456" s="7" t="s">
        <v>697</v>
      </c>
      <c r="C456" s="8">
        <v>1620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741.798</v>
      </c>
      <c r="J456" s="62" t="s">
        <v>734</v>
      </c>
      <c r="L456" s="55"/>
    </row>
    <row r="457" spans="2:12" s="44" customFormat="1" x14ac:dyDescent="0.3">
      <c r="B457" s="7" t="s">
        <v>698</v>
      </c>
      <c r="C457" s="8">
        <v>470.58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215.47858199999999</v>
      </c>
      <c r="J457" s="62" t="s">
        <v>734</v>
      </c>
      <c r="L457" s="55"/>
    </row>
    <row r="458" spans="2:12" s="44" customFormat="1" x14ac:dyDescent="0.3">
      <c r="B458" s="7" t="s">
        <v>336</v>
      </c>
      <c r="C458" s="8">
        <v>226722.5799999999</v>
      </c>
      <c r="D458" s="8">
        <v>591</v>
      </c>
      <c r="E458" s="8">
        <v>48628.739999999954</v>
      </c>
      <c r="F458" s="8">
        <v>560</v>
      </c>
      <c r="G458" s="8">
        <v>31000</v>
      </c>
      <c r="H458" s="8">
        <v>31</v>
      </c>
      <c r="I458" s="8">
        <v>79628.739999999962</v>
      </c>
      <c r="J458" s="62">
        <v>0.94754653130287647</v>
      </c>
      <c r="L458" s="55"/>
    </row>
    <row r="459" spans="2:12" s="44" customFormat="1" x14ac:dyDescent="0.3">
      <c r="B459" s="7" t="s">
        <v>337</v>
      </c>
      <c r="C459" s="8">
        <v>353167.94000000018</v>
      </c>
      <c r="D459" s="8">
        <v>336</v>
      </c>
      <c r="E459" s="8">
        <v>88016.009999999907</v>
      </c>
      <c r="F459" s="8">
        <v>212</v>
      </c>
      <c r="G459" s="8">
        <v>124000</v>
      </c>
      <c r="H459" s="8">
        <v>124</v>
      </c>
      <c r="I459" s="8">
        <v>212016.00999999989</v>
      </c>
      <c r="J459" s="62">
        <v>0.63095238095238093</v>
      </c>
      <c r="L459" s="55"/>
    </row>
    <row r="460" spans="2:12" s="44" customFormat="1" x14ac:dyDescent="0.3">
      <c r="B460" s="7" t="s">
        <v>406</v>
      </c>
      <c r="C460" s="8">
        <v>386380.05999997858</v>
      </c>
      <c r="D460" s="8">
        <v>2719</v>
      </c>
      <c r="E460" s="8">
        <v>28032.259999998576</v>
      </c>
      <c r="F460" s="8">
        <v>2706</v>
      </c>
      <c r="G460" s="8">
        <v>13000</v>
      </c>
      <c r="H460" s="8">
        <v>13</v>
      </c>
      <c r="I460" s="8">
        <v>41032.259999998576</v>
      </c>
      <c r="J460" s="62">
        <v>0.99521883045237225</v>
      </c>
      <c r="L460" s="55"/>
    </row>
    <row r="461" spans="2:12" s="44" customFormat="1" ht="27.6" x14ac:dyDescent="0.3">
      <c r="B461" s="7" t="s">
        <v>407</v>
      </c>
      <c r="C461" s="8">
        <v>582521.47999999928</v>
      </c>
      <c r="D461" s="8">
        <v>685</v>
      </c>
      <c r="E461" s="8">
        <v>46868.629999999961</v>
      </c>
      <c r="F461" s="8">
        <v>636</v>
      </c>
      <c r="G461" s="8">
        <v>49000</v>
      </c>
      <c r="H461" s="8">
        <v>49</v>
      </c>
      <c r="I461" s="8">
        <v>95868.629999999961</v>
      </c>
      <c r="J461" s="62">
        <v>0.92846715328467155</v>
      </c>
      <c r="L461" s="55"/>
    </row>
    <row r="462" spans="2:12" s="44" customFormat="1" x14ac:dyDescent="0.3">
      <c r="B462" s="7" t="s">
        <v>408</v>
      </c>
      <c r="C462" s="8">
        <v>566130.82000000193</v>
      </c>
      <c r="D462" s="8">
        <v>1841</v>
      </c>
      <c r="E462" s="8">
        <v>150598.53999999989</v>
      </c>
      <c r="F462" s="8">
        <v>1793</v>
      </c>
      <c r="G462" s="8">
        <v>48000</v>
      </c>
      <c r="H462" s="8">
        <v>48</v>
      </c>
      <c r="I462" s="8">
        <v>198598.53999999989</v>
      </c>
      <c r="J462" s="62">
        <v>0.97392721347093969</v>
      </c>
      <c r="L462" s="55"/>
    </row>
    <row r="463" spans="2:12" s="44" customFormat="1" x14ac:dyDescent="0.3">
      <c r="B463" s="7" t="s">
        <v>699</v>
      </c>
      <c r="C463" s="8">
        <v>63290.37999999991</v>
      </c>
      <c r="D463" s="8">
        <v>369</v>
      </c>
      <c r="E463" s="8">
        <v>46099.479999999996</v>
      </c>
      <c r="F463" s="8">
        <v>363</v>
      </c>
      <c r="G463" s="8">
        <v>6000</v>
      </c>
      <c r="H463" s="8">
        <v>6</v>
      </c>
      <c r="I463" s="8">
        <v>52099.479999999996</v>
      </c>
      <c r="J463" s="62">
        <v>0.98373983739837401</v>
      </c>
      <c r="L463" s="55"/>
    </row>
    <row r="464" spans="2:12" s="44" customFormat="1" x14ac:dyDescent="0.3">
      <c r="B464" s="7" t="s">
        <v>700</v>
      </c>
      <c r="C464" s="8">
        <v>45746.55000000001</v>
      </c>
      <c r="D464" s="8">
        <v>225</v>
      </c>
      <c r="E464" s="8">
        <v>7605.0500000000029</v>
      </c>
      <c r="F464" s="8">
        <v>221</v>
      </c>
      <c r="G464" s="8">
        <v>4000</v>
      </c>
      <c r="H464" s="8">
        <v>4</v>
      </c>
      <c r="I464" s="8">
        <v>11605.050000000003</v>
      </c>
      <c r="J464" s="62">
        <v>0.98222222222222222</v>
      </c>
      <c r="L464" s="55"/>
    </row>
    <row r="465" spans="1:12" s="44" customFormat="1" x14ac:dyDescent="0.3">
      <c r="B465" s="7" t="s">
        <v>409</v>
      </c>
      <c r="C465" s="8">
        <v>213163.09999999998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97607.383489999978</v>
      </c>
      <c r="J465" s="62" t="s">
        <v>734</v>
      </c>
      <c r="L465" s="55"/>
    </row>
    <row r="466" spans="1:12" s="44" customFormat="1" x14ac:dyDescent="0.3">
      <c r="B466" s="7" t="s">
        <v>701</v>
      </c>
      <c r="C466" s="8">
        <v>251617.58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115215.68988199999</v>
      </c>
      <c r="J466" s="62" t="s">
        <v>734</v>
      </c>
      <c r="L466" s="55"/>
    </row>
    <row r="467" spans="1:12" s="44" customFormat="1" x14ac:dyDescent="0.3">
      <c r="B467" s="7" t="s">
        <v>702</v>
      </c>
      <c r="C467" s="8">
        <v>64585.59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29573.741660999996</v>
      </c>
      <c r="J467" s="62" t="s">
        <v>734</v>
      </c>
      <c r="L467" s="55"/>
    </row>
    <row r="468" spans="1:12" s="44" customFormat="1" ht="41.4" x14ac:dyDescent="0.3">
      <c r="B468" s="7" t="s">
        <v>703</v>
      </c>
      <c r="C468" s="8">
        <v>690925.29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316374.69029100001</v>
      </c>
      <c r="J468" s="62" t="s">
        <v>734</v>
      </c>
      <c r="L468" s="55"/>
    </row>
    <row r="469" spans="1:12" s="44" customFormat="1" x14ac:dyDescent="0.3">
      <c r="B469" s="7" t="s">
        <v>417</v>
      </c>
      <c r="C469" s="8">
        <v>138924.74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63613.63844599999</v>
      </c>
      <c r="J469" s="62" t="s">
        <v>734</v>
      </c>
      <c r="L469" s="55"/>
    </row>
    <row r="470" spans="1:12" s="44" customFormat="1" x14ac:dyDescent="0.3">
      <c r="B470" s="7" t="s">
        <v>704</v>
      </c>
      <c r="C470" s="8">
        <v>233234.1399999999</v>
      </c>
      <c r="D470" s="8">
        <v>276</v>
      </c>
      <c r="E470" s="8">
        <v>66474.190000000017</v>
      </c>
      <c r="F470" s="8">
        <v>206</v>
      </c>
      <c r="G470" s="8">
        <v>70000</v>
      </c>
      <c r="H470" s="8">
        <v>70</v>
      </c>
      <c r="I470" s="8">
        <v>136474.19</v>
      </c>
      <c r="J470" s="62">
        <v>0.74637681159420288</v>
      </c>
      <c r="L470" s="55"/>
    </row>
    <row r="471" spans="1:12" s="44" customFormat="1" x14ac:dyDescent="0.3">
      <c r="B471" s="7" t="s">
        <v>716</v>
      </c>
      <c r="C471" s="8">
        <v>239003.94000000012</v>
      </c>
      <c r="D471" s="8">
        <v>596</v>
      </c>
      <c r="E471" s="8">
        <v>36312.990000000027</v>
      </c>
      <c r="F471" s="8">
        <v>566</v>
      </c>
      <c r="G471" s="8">
        <v>30000</v>
      </c>
      <c r="H471" s="8">
        <v>30</v>
      </c>
      <c r="I471" s="8">
        <v>66312.99000000002</v>
      </c>
      <c r="J471" s="62">
        <v>0.94966442953020136</v>
      </c>
      <c r="L471" s="55"/>
    </row>
    <row r="472" spans="1:12" s="44" customFormat="1" x14ac:dyDescent="0.3">
      <c r="B472" s="7" t="s">
        <v>717</v>
      </c>
      <c r="C472" s="8">
        <v>443500.12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203078.704948</v>
      </c>
      <c r="J472" s="62" t="s">
        <v>734</v>
      </c>
      <c r="L472" s="55"/>
    </row>
    <row r="473" spans="1:12" s="44" customFormat="1" x14ac:dyDescent="0.3">
      <c r="B473" s="7" t="s">
        <v>390</v>
      </c>
      <c r="C473" s="8">
        <v>11176.4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5117.6735599999993</v>
      </c>
      <c r="J473" s="62" t="s">
        <v>734</v>
      </c>
      <c r="L473" s="55"/>
    </row>
    <row r="474" spans="1:12" s="44" customFormat="1" x14ac:dyDescent="0.3">
      <c r="A474" s="93"/>
      <c r="B474" s="7" t="s">
        <v>718</v>
      </c>
      <c r="C474" s="8">
        <v>12749.619999999999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5838.0509979999988</v>
      </c>
      <c r="J474" s="62" t="s">
        <v>734</v>
      </c>
      <c r="L474" s="55"/>
    </row>
    <row r="475" spans="1:12" s="44" customFormat="1" x14ac:dyDescent="0.3">
      <c r="B475" s="7" t="s">
        <v>719</v>
      </c>
      <c r="C475" s="8">
        <v>164231.51</v>
      </c>
      <c r="D475" s="8">
        <v>759</v>
      </c>
      <c r="E475" s="8">
        <v>51876.699999999968</v>
      </c>
      <c r="F475" s="8">
        <v>723</v>
      </c>
      <c r="G475" s="8">
        <v>36000</v>
      </c>
      <c r="H475" s="8">
        <v>36</v>
      </c>
      <c r="I475" s="8">
        <v>87876.699999999968</v>
      </c>
      <c r="J475" s="62">
        <v>0.95256916996047436</v>
      </c>
      <c r="L475" s="55"/>
    </row>
    <row r="476" spans="1:12" s="44" customFormat="1" x14ac:dyDescent="0.3">
      <c r="B476" s="7" t="s">
        <v>520</v>
      </c>
      <c r="C476" s="8">
        <v>103.58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47.429281999999994</v>
      </c>
      <c r="J476" s="62" t="s">
        <v>734</v>
      </c>
      <c r="L476" s="55"/>
    </row>
    <row r="477" spans="1:12" x14ac:dyDescent="0.3">
      <c r="B477" s="12" t="s">
        <v>0</v>
      </c>
      <c r="C477" s="10">
        <v>351668188.33999842</v>
      </c>
      <c r="D477" s="10">
        <v>547334</v>
      </c>
      <c r="E477" s="10">
        <v>36830472.980000287</v>
      </c>
      <c r="F477" s="10">
        <v>516999</v>
      </c>
      <c r="G477" s="10">
        <v>30335000</v>
      </c>
      <c r="H477" s="10">
        <v>30335</v>
      </c>
      <c r="I477" s="10">
        <v>108262787.15244724</v>
      </c>
      <c r="J477" s="88">
        <v>0.94457680319512405</v>
      </c>
    </row>
    <row r="478" spans="1:12" x14ac:dyDescent="0.3">
      <c r="B478" s="14" t="s">
        <v>40</v>
      </c>
      <c r="C478" s="4"/>
      <c r="D478" s="5"/>
      <c r="E478" s="4"/>
      <c r="F478" s="5"/>
      <c r="G478" s="4"/>
      <c r="H478" s="5"/>
      <c r="I478" s="4"/>
      <c r="J478" s="6"/>
    </row>
    <row r="479" spans="1:12" s="44" customFormat="1" x14ac:dyDescent="0.3">
      <c r="B479" s="56" t="s">
        <v>77</v>
      </c>
      <c r="C479" s="4"/>
      <c r="D479" s="5"/>
      <c r="E479" s="4"/>
      <c r="F479" s="5"/>
      <c r="G479" s="4"/>
      <c r="H479" s="5"/>
      <c r="I479" s="4"/>
      <c r="J479" s="6"/>
    </row>
    <row r="480" spans="1:12" x14ac:dyDescent="0.3">
      <c r="B480" s="14" t="s">
        <v>240</v>
      </c>
    </row>
    <row r="481" spans="2:10" ht="31.5" customHeight="1" x14ac:dyDescent="0.3">
      <c r="B481" s="124" t="s">
        <v>723</v>
      </c>
      <c r="C481" s="124"/>
      <c r="D481" s="124"/>
      <c r="E481" s="124"/>
      <c r="F481" s="124"/>
      <c r="G481" s="124"/>
      <c r="H481" s="124"/>
      <c r="I481" s="124"/>
      <c r="J481" s="124"/>
    </row>
    <row r="482" spans="2:10" s="44" customFormat="1" x14ac:dyDescent="0.3">
      <c r="B482" s="70"/>
      <c r="C482" s="70"/>
      <c r="D482" s="70"/>
      <c r="E482" s="70"/>
      <c r="F482" s="70"/>
      <c r="G482" s="70"/>
      <c r="H482" s="70"/>
      <c r="I482" s="70"/>
      <c r="J482" s="70"/>
    </row>
    <row r="483" spans="2:10" x14ac:dyDescent="0.3">
      <c r="C483" s="55"/>
      <c r="D483" s="55"/>
      <c r="E483" s="55"/>
      <c r="F483" s="55"/>
      <c r="G483" s="55"/>
      <c r="H483" s="55"/>
      <c r="I483" s="55"/>
    </row>
    <row r="484" spans="2:10" x14ac:dyDescent="0.3">
      <c r="C484" s="55"/>
      <c r="D484" s="55"/>
      <c r="E484" s="55"/>
      <c r="F484" s="55"/>
      <c r="G484" s="55"/>
      <c r="H484" s="55"/>
      <c r="I484" s="55"/>
    </row>
  </sheetData>
  <mergeCells count="14">
    <mergeCell ref="B481:J481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SOC FINANCIERAS</vt:lpstr>
      <vt:lpstr>CONSOLIDADO SFPS</vt:lpstr>
      <vt:lpstr>SEGMENTO 1</vt:lpstr>
      <vt:lpstr>SEGMENTO 2</vt:lpstr>
      <vt:lpstr>SEGMENTO 3</vt:lpstr>
      <vt:lpstr>SEGMENTO 4 y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2017-10-26T21:38:10Z</dcterms:modified>
</cp:coreProperties>
</file>