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SEDE\Riesgos\PEM\Agosto 2017\"/>
    </mc:Choice>
  </mc:AlternateContent>
  <bookViews>
    <workbookView showSheetTabs="0" xWindow="0" yWindow="0" windowWidth="23040" windowHeight="9408"/>
  </bookViews>
  <sheets>
    <sheet name="ÍNDICE" sheetId="2" r:id="rId1"/>
    <sheet name="Privado" sheetId="5" r:id="rId2"/>
    <sheet name="Popular y Solidario" sheetId="4" r:id="rId3"/>
  </sheets>
  <definedNames>
    <definedName name="_xlnm.Print_Area" localSheetId="2">'Popular y Solidario'!$B$2:$BG$23</definedName>
    <definedName name="_xlnm.Print_Area" localSheetId="1">Privado!$B$2:$BG$31</definedName>
  </definedNames>
  <calcPr calcId="152511"/>
</workbook>
</file>

<file path=xl/calcChain.xml><?xml version="1.0" encoding="utf-8"?>
<calcChain xmlns="http://schemas.openxmlformats.org/spreadsheetml/2006/main">
  <c r="BH21" i="5" l="1"/>
  <c r="BH20" i="5"/>
  <c r="BH19" i="5"/>
  <c r="BH16" i="5"/>
  <c r="BH15" i="5"/>
  <c r="BH14" i="5"/>
  <c r="BH13" i="5"/>
  <c r="BH11" i="5"/>
  <c r="BJ21" i="5" l="1"/>
  <c r="BJ20" i="5"/>
  <c r="BJ19" i="5"/>
  <c r="BJ16" i="5"/>
  <c r="BJ15" i="5"/>
  <c r="BJ14" i="5"/>
  <c r="BJ13" i="5"/>
  <c r="BJ11" i="5"/>
  <c r="BI16" i="5"/>
  <c r="BI15" i="5"/>
  <c r="BI14" i="5"/>
  <c r="BI13" i="5"/>
  <c r="BI11" i="5"/>
  <c r="BG21" i="5"/>
  <c r="BG20" i="5"/>
  <c r="BG19" i="5"/>
  <c r="BG16" i="5"/>
  <c r="BG15" i="5"/>
  <c r="BG14" i="5"/>
  <c r="BG13" i="5"/>
  <c r="BG11" i="5"/>
</calcChain>
</file>

<file path=xl/sharedStrings.xml><?xml version="1.0" encoding="utf-8"?>
<sst xmlns="http://schemas.openxmlformats.org/spreadsheetml/2006/main" count="230" uniqueCount="85">
  <si>
    <t>Febrero</t>
  </si>
  <si>
    <t>% Cobertura depósitos cubiertos</t>
  </si>
  <si>
    <t>Con depósitos menores al monto de la cobertura</t>
  </si>
  <si>
    <t>Con depósitos mayores al monto de la cobertura</t>
  </si>
  <si>
    <t>Julio</t>
  </si>
  <si>
    <t>Depósitos menores al monto de la cobertura</t>
  </si>
  <si>
    <t>Depósitos mayores al monto de la cobertura</t>
  </si>
  <si>
    <t xml:space="preserve">Notas: </t>
  </si>
  <si>
    <t>Septiembre</t>
  </si>
  <si>
    <t>Octubre</t>
  </si>
  <si>
    <t>Noviembre</t>
  </si>
  <si>
    <t>Diciembre</t>
  </si>
  <si>
    <t>Año 2013</t>
  </si>
  <si>
    <t xml:space="preserve">Enero </t>
  </si>
  <si>
    <t xml:space="preserve">Junio </t>
  </si>
  <si>
    <t>Marzo</t>
  </si>
  <si>
    <t>Abril</t>
  </si>
  <si>
    <t>Mayo</t>
  </si>
  <si>
    <t xml:space="preserve">Agosto </t>
  </si>
  <si>
    <t>Enero</t>
  </si>
  <si>
    <t>Junio</t>
  </si>
  <si>
    <t>Agosto</t>
  </si>
  <si>
    <t>Año 2014</t>
  </si>
  <si>
    <t>Valor del FSDSFPS</t>
  </si>
  <si>
    <t>Año 2015</t>
  </si>
  <si>
    <t>Año 2016</t>
  </si>
  <si>
    <t>Depósitos cubiertos (2)</t>
  </si>
  <si>
    <t>Depósitos asegurados SFPS (1)</t>
  </si>
  <si>
    <t>Tasa de var. mensual</t>
  </si>
  <si>
    <t>Tasa de var. anual</t>
  </si>
  <si>
    <t>Número de clientes (en número)</t>
  </si>
  <si>
    <r>
      <t>Número de clientes</t>
    </r>
    <r>
      <rPr>
        <b/>
        <i/>
        <vertAlign val="superscript"/>
        <sz val="11"/>
        <rFont val="Calibri"/>
        <family val="2"/>
        <scheme val="minor"/>
      </rPr>
      <t xml:space="preserve"> </t>
    </r>
    <r>
      <rPr>
        <b/>
        <i/>
        <sz val="11"/>
        <rFont val="Calibri"/>
        <family val="2"/>
        <scheme val="minor"/>
      </rPr>
      <t>(en número)</t>
    </r>
  </si>
  <si>
    <t>CORPORACIÓN DEL SEGURO DE DEPÓSITOS, FONDO DE LIQUIDEZ Y FONDO DE SEGUROS PRIVADOS</t>
  </si>
  <si>
    <t>PATRIMONIO Y COBERTURA DEL FONDO DE SEGURO DE DEPÓSITOS DEL SISTEMA POPULAR Y SOLIDARIO</t>
  </si>
  <si>
    <t>SISTEMA FINANCIERO PRIVADO</t>
  </si>
  <si>
    <t>SISTEMA FINANCIERO POPULAR Y SOLIDARIO</t>
  </si>
  <si>
    <t>&lt;- Volver a índice</t>
  </si>
  <si>
    <t>PATRIMONIO Y COBERTURA DEL FONDO DE SEGURO DE DEPÓSITOS DEL SISTEMA PRIVADO</t>
  </si>
  <si>
    <t>(en miles de US$ y porcentajes)</t>
  </si>
  <si>
    <t>Tasa de var. mensual promedio del último año</t>
  </si>
  <si>
    <t>Tasa de var. anual promedio del último año</t>
  </si>
  <si>
    <t xml:space="preserve">       Segmentación aprobada mediante resolución de la Junta de Política y Regulación Monetaria y Financiera No 038-2015-F del 13 de febrero de 2015.</t>
  </si>
  <si>
    <t>1. EVOLUCIÓN DEL PATRIMONIO Y COBERTURA</t>
  </si>
  <si>
    <t>1.1.</t>
  </si>
  <si>
    <t>1.2.</t>
  </si>
  <si>
    <t>(1) Los depósitos asegurados son: depósitos a la vista, a plazo fijo, depósitos de garantía y depósitos restringidos.</t>
  </si>
  <si>
    <t>Valor del Fideicomiso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</si>
  <si>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SB - COSEDE </t>
    </r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</si>
  <si>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SEPS - COSEDE</t>
    </r>
  </si>
  <si>
    <t xml:space="preserve">Abril </t>
  </si>
  <si>
    <t xml:space="preserve">(4) A partir del mes de julio de 2016 se excluyó la información perteneciente al subistema de mutualistas de ahorro y crédito para la vivienda. </t>
  </si>
  <si>
    <t xml:space="preserve">(2) A partir del mes de agosto de 2016, se dedujo del valor del fideicomiso lo correspondiente a las contribuciones realizadas por las Asociaciones Mutualistas de Ahorro y Crédito para la Vivienda. </t>
  </si>
  <si>
    <t xml:space="preserve">Depósitos cubiertos(3) </t>
  </si>
  <si>
    <t>Depósitos asegurados (1,4)</t>
  </si>
  <si>
    <t xml:space="preserve">Noviembre </t>
  </si>
  <si>
    <t>(2) Los depósitos asegurados son: depósitos a la vista, a plazo fijo, depósitos de garantía y depósitos restringidos.</t>
  </si>
  <si>
    <t xml:space="preserve">(3) Cobertura determinada por el Art. 328.- Monto protegido, Art. 447.- Capital social y segmentación y la Disposición Transitoria décima cuarta del COMF </t>
  </si>
  <si>
    <t>(4) Considera la última información disponible de las entidades que presentan información verificada por la SEPS y la SB.</t>
  </si>
  <si>
    <t xml:space="preserve">(5) De conformidad con lo que señala la Resolución No. 272-2016-F, las mutualistas se mantendrán en el segmento 1 mientras se encuentre vigente la ampliación del plazo defina en la Resolución No. 219-2016-F. </t>
  </si>
  <si>
    <t>(6) A partir del mes de julio de 2016 las mutualistas consolidan en el sector financiero popular y solidario.</t>
  </si>
  <si>
    <t>Depósitos asegurados (2,4,5,6)</t>
  </si>
  <si>
    <t xml:space="preserve">(1) El valor del Fideicomiso del Sector Financiero Popular y Solidario registrado a octubre de 2016 debe ser considerado como un dato provisional, debido a que las cuentas por cobrar se encuentran en proceso de revisión. </t>
  </si>
  <si>
    <t>Año 2017</t>
  </si>
  <si>
    <t>Valor del Fideicomiso (1,7,8)</t>
  </si>
  <si>
    <t>(5) A diciembre de 2016 se constituyen provisiones de cuentas por cobrar a entidades en liquidación.</t>
  </si>
  <si>
    <t>(7) A diciembre de 2016 se constituyen provisiones de cuentas por cobrar a entidades en liquidación.</t>
  </si>
  <si>
    <t xml:space="preserve">Mayo </t>
  </si>
  <si>
    <t>(3) Cobertura determinada por el Art. 328 del Código Orgánico Monetario y Financiero.</t>
  </si>
  <si>
    <t>Marzo (7)</t>
  </si>
  <si>
    <t>(7) Información actualizada.</t>
  </si>
  <si>
    <t>(6) El valor del Fideicomiso del mes de diciembre fue ajustado.</t>
  </si>
  <si>
    <t xml:space="preserve">Diciembre (6) </t>
  </si>
  <si>
    <t>(8) El valor del Fideicomiso a diciembre de 2016 fue ajustado.</t>
  </si>
  <si>
    <t>(9)  Al 30 de abril de 2017 se dispone de información de 130 entidades, las 486 restantes registran datos de diferentes períodos.</t>
  </si>
  <si>
    <t>(11)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</si>
  <si>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Diciembre (8)</t>
  </si>
  <si>
    <t>Abril (9)</t>
  </si>
  <si>
    <t>Mayo (10)</t>
  </si>
  <si>
    <t>(10)  Al 31 de mayo de 2017 se dispone de 93 estructuras, el resto de entidades consolidan con información de diferentes periodos.</t>
  </si>
  <si>
    <t>N/D</t>
  </si>
  <si>
    <t>Valor del Patrimonio Neto de Fideicomiso (2,4,5)</t>
  </si>
  <si>
    <t>Valor del Patrimonio Neto del Fideicomiso (1,7,8)</t>
  </si>
  <si>
    <t xml:space="preserve">Julio 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</si>
  <si>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julio de 2017)</t>
    </r>
  </si>
  <si>
    <t>Al 31 de julio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</si>
</sst>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 tint="-0.249977111117893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dotted">
        <color indexed="64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35">
    <xf numFmtId="0" fontId="0" fillId="0" borderId="0" xfId="0"/>
    <xf numFmtId="0" fontId="0" fillId="0" borderId="0" xfId="0" applyBorder="1"/>
    <xf numFmtId="0" fontId="3" fillId="0" borderId="0" xfId="0" applyFont="1" applyBorder="1"/>
    <xf numFmtId="164" fontId="0" fillId="0" borderId="0" xfId="1" applyNumberFormat="1" applyFont="1" applyBorder="1"/>
    <xf numFmtId="165" fontId="0" fillId="0" borderId="0" xfId="1" applyNumberFormat="1" applyFont="1" applyBorder="1"/>
    <xf numFmtId="0" fontId="7" fillId="0" borderId="0" xfId="0" applyFont="1" applyBorder="1"/>
    <xf numFmtId="0" fontId="8" fillId="0" borderId="0" xfId="0" applyFont="1" applyBorder="1"/>
    <xf numFmtId="164" fontId="4" fillId="0" borderId="0" xfId="1" applyNumberFormat="1" applyFont="1" applyBorder="1"/>
    <xf numFmtId="0" fontId="4" fillId="0" borderId="0" xfId="0" applyFont="1" applyBorder="1"/>
    <xf numFmtId="164" fontId="0" fillId="0" borderId="0" xfId="1" applyNumberFormat="1" applyFont="1"/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3" borderId="0" xfId="0" applyFill="1" applyBorder="1"/>
    <xf numFmtId="0" fontId="10" fillId="4" borderId="1" xfId="0" applyFont="1" applyFill="1" applyBorder="1" applyAlignment="1">
      <alignment horizontal="center" vertical="center"/>
    </xf>
    <xf numFmtId="17" fontId="10" fillId="4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/>
    <xf numFmtId="0" fontId="12" fillId="3" borderId="3" xfId="3" applyFont="1" applyFill="1" applyBorder="1"/>
    <xf numFmtId="0" fontId="12" fillId="3" borderId="4" xfId="3" applyFont="1" applyFill="1" applyBorder="1"/>
    <xf numFmtId="164" fontId="12" fillId="3" borderId="1" xfId="3" applyNumberFormat="1" applyFont="1" applyFill="1" applyBorder="1"/>
    <xf numFmtId="164" fontId="12" fillId="3" borderId="7" xfId="3" applyNumberFormat="1" applyFont="1" applyFill="1" applyBorder="1"/>
    <xf numFmtId="166" fontId="12" fillId="3" borderId="1" xfId="2" applyNumberFormat="1" applyFont="1" applyFill="1" applyBorder="1"/>
    <xf numFmtId="0" fontId="11" fillId="3" borderId="0" xfId="0" applyFont="1" applyFill="1" applyBorder="1"/>
    <xf numFmtId="0" fontId="13" fillId="3" borderId="0" xfId="0" applyFont="1" applyFill="1" applyBorder="1"/>
    <xf numFmtId="164" fontId="11" fillId="3" borderId="5" xfId="1" applyNumberFormat="1" applyFont="1" applyFill="1" applyBorder="1"/>
    <xf numFmtId="166" fontId="11" fillId="3" borderId="5" xfId="2" applyNumberFormat="1" applyFont="1" applyFill="1" applyBorder="1"/>
    <xf numFmtId="166" fontId="11" fillId="3" borderId="0" xfId="2" applyNumberFormat="1" applyFont="1" applyFill="1" applyBorder="1"/>
    <xf numFmtId="166" fontId="11" fillId="3" borderId="0" xfId="2" applyNumberFormat="1" applyFont="1" applyFill="1"/>
    <xf numFmtId="164" fontId="11" fillId="3" borderId="0" xfId="1" applyNumberFormat="1" applyFont="1" applyFill="1"/>
    <xf numFmtId="0" fontId="14" fillId="3" borderId="3" xfId="3" applyFont="1" applyFill="1" applyBorder="1" applyAlignment="1">
      <alignment horizontal="left" indent="2"/>
    </xf>
    <xf numFmtId="0" fontId="14" fillId="3" borderId="4" xfId="3" applyFont="1" applyFill="1" applyBorder="1"/>
    <xf numFmtId="164" fontId="14" fillId="3" borderId="1" xfId="3" applyNumberFormat="1" applyFont="1" applyFill="1" applyBorder="1"/>
    <xf numFmtId="0" fontId="12" fillId="3" borderId="9" xfId="3" applyFont="1" applyFill="1" applyBorder="1"/>
    <xf numFmtId="0" fontId="12" fillId="3" borderId="11" xfId="3" applyFont="1" applyFill="1" applyBorder="1"/>
    <xf numFmtId="164" fontId="12" fillId="3" borderId="8" xfId="3" applyNumberFormat="1" applyFont="1" applyFill="1" applyBorder="1"/>
    <xf numFmtId="0" fontId="15" fillId="3" borderId="3" xfId="3" applyFont="1" applyFill="1" applyBorder="1"/>
    <xf numFmtId="0" fontId="13" fillId="3" borderId="4" xfId="0" applyFont="1" applyFill="1" applyBorder="1"/>
    <xf numFmtId="10" fontId="11" fillId="3" borderId="1" xfId="2" applyNumberFormat="1" applyFont="1" applyFill="1" applyBorder="1"/>
    <xf numFmtId="166" fontId="11" fillId="3" borderId="10" xfId="2" applyNumberFormat="1" applyFont="1" applyFill="1" applyBorder="1"/>
    <xf numFmtId="0" fontId="13" fillId="3" borderId="6" xfId="0" applyFont="1" applyFill="1" applyBorder="1"/>
    <xf numFmtId="164" fontId="11" fillId="3" borderId="0" xfId="1" applyNumberFormat="1" applyFont="1" applyFill="1" applyBorder="1"/>
    <xf numFmtId="164" fontId="14" fillId="3" borderId="1" xfId="1" applyNumberFormat="1" applyFont="1" applyFill="1" applyBorder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Font="1" applyBorder="1" applyAlignment="1">
      <alignment horizontal="center" vertical="center"/>
    </xf>
    <xf numFmtId="0" fontId="2" fillId="0" borderId="0" xfId="0" applyFont="1" applyBorder="1"/>
    <xf numFmtId="10" fontId="2" fillId="0" borderId="0" xfId="2" applyNumberFormat="1" applyFont="1" applyBorder="1"/>
    <xf numFmtId="164" fontId="2" fillId="0" borderId="0" xfId="1" applyNumberFormat="1" applyFont="1" applyBorder="1"/>
    <xf numFmtId="43" fontId="2" fillId="0" borderId="0" xfId="1" applyNumberFormat="1" applyFont="1" applyBorder="1"/>
    <xf numFmtId="10" fontId="2" fillId="0" borderId="0" xfId="2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wrapText="1"/>
    </xf>
    <xf numFmtId="10" fontId="2" fillId="0" borderId="0" xfId="2" applyNumberFormat="1" applyFont="1" applyBorder="1" applyAlignment="1">
      <alignment horizontal="center"/>
    </xf>
    <xf numFmtId="43" fontId="2" fillId="0" borderId="0" xfId="0" applyNumberFormat="1" applyFont="1"/>
    <xf numFmtId="164" fontId="2" fillId="0" borderId="0" xfId="0" applyNumberFormat="1" applyFont="1"/>
    <xf numFmtId="0" fontId="0" fillId="3" borderId="0" xfId="0" quotePrefix="1" applyFill="1" applyBorder="1" applyAlignment="1">
      <alignment horizontal="center"/>
    </xf>
    <xf numFmtId="0" fontId="0" fillId="6" borderId="1" xfId="0" quotePrefix="1" applyFill="1" applyBorder="1" applyAlignment="1">
      <alignment horizontal="center"/>
    </xf>
    <xf numFmtId="0" fontId="0" fillId="7" borderId="1" xfId="0" quotePrefix="1" applyFill="1" applyBorder="1" applyAlignment="1">
      <alignment horizontal="center"/>
    </xf>
    <xf numFmtId="164" fontId="12" fillId="3" borderId="4" xfId="3" applyNumberFormat="1" applyFont="1" applyFill="1" applyBorder="1"/>
    <xf numFmtId="0" fontId="10" fillId="4" borderId="7" xfId="0" applyFont="1" applyFill="1" applyBorder="1" applyAlignment="1">
      <alignment horizontal="center" vertical="center"/>
    </xf>
    <xf numFmtId="17" fontId="10" fillId="4" borderId="7" xfId="0" applyNumberFormat="1" applyFont="1" applyFill="1" applyBorder="1" applyAlignment="1">
      <alignment horizontal="center" vertical="center"/>
    </xf>
    <xf numFmtId="17" fontId="10" fillId="4" borderId="7" xfId="0" quotePrefix="1" applyNumberFormat="1" applyFont="1" applyFill="1" applyBorder="1" applyAlignment="1">
      <alignment horizontal="center" vertical="center"/>
    </xf>
    <xf numFmtId="164" fontId="12" fillId="3" borderId="3" xfId="3" applyNumberFormat="1" applyFont="1" applyFill="1" applyBorder="1"/>
    <xf numFmtId="164" fontId="12" fillId="3" borderId="14" xfId="3" applyNumberFormat="1" applyFont="1" applyFill="1" applyBorder="1"/>
    <xf numFmtId="164" fontId="12" fillId="3" borderId="15" xfId="3" applyNumberFormat="1" applyFont="1" applyFill="1" applyBorder="1"/>
    <xf numFmtId="164" fontId="12" fillId="3" borderId="16" xfId="3" applyNumberFormat="1" applyFont="1" applyFill="1" applyBorder="1"/>
    <xf numFmtId="166" fontId="0" fillId="0" borderId="0" xfId="2" applyNumberFormat="1" applyFont="1" applyBorder="1"/>
    <xf numFmtId="164" fontId="12" fillId="3" borderId="1" xfId="1" applyNumberFormat="1" applyFont="1" applyFill="1" applyBorder="1"/>
    <xf numFmtId="0" fontId="19" fillId="0" borderId="0" xfId="0" applyFont="1" applyBorder="1"/>
    <xf numFmtId="0" fontId="19" fillId="0" borderId="0" xfId="0" applyFont="1"/>
    <xf numFmtId="164" fontId="20" fillId="0" borderId="0" xfId="1" applyNumberFormat="1" applyFont="1" applyBorder="1"/>
    <xf numFmtId="164" fontId="19" fillId="0" borderId="0" xfId="0" applyNumberFormat="1" applyFont="1"/>
    <xf numFmtId="0" fontId="0" fillId="0" borderId="0" xfId="0" applyFont="1" applyBorder="1"/>
    <xf numFmtId="164" fontId="0" fillId="0" borderId="0" xfId="1" applyNumberFormat="1" applyFont="1" applyBorder="1" applyAlignment="1">
      <alignment horizontal="left" wrapText="1"/>
    </xf>
    <xf numFmtId="43" fontId="0" fillId="0" borderId="0" xfId="1" applyNumberFormat="1" applyFont="1" applyBorder="1"/>
    <xf numFmtId="10" fontId="0" fillId="0" borderId="0" xfId="2" applyNumberFormat="1" applyFont="1" applyBorder="1" applyAlignment="1">
      <alignment horizontal="center" vertical="center"/>
    </xf>
    <xf numFmtId="0" fontId="23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10" fontId="0" fillId="0" borderId="0" xfId="2" applyNumberFormat="1" applyFont="1" applyBorder="1" applyAlignment="1">
      <alignment horizontal="center"/>
    </xf>
    <xf numFmtId="164" fontId="0" fillId="0" borderId="0" xfId="0" applyNumberFormat="1" applyFont="1"/>
    <xf numFmtId="43" fontId="1" fillId="0" borderId="0" xfId="1" applyNumberFormat="1" applyFont="1" applyBorder="1"/>
    <xf numFmtId="43" fontId="1" fillId="0" borderId="0" xfId="1" applyNumberFormat="1" applyFont="1" applyBorder="1" applyAlignment="1">
      <alignment horizontal="center" vertical="center"/>
    </xf>
    <xf numFmtId="10" fontId="1" fillId="0" borderId="0" xfId="2" applyNumberFormat="1" applyFont="1" applyBorder="1" applyAlignment="1">
      <alignment horizontal="center" vertical="center"/>
    </xf>
    <xf numFmtId="0" fontId="24" fillId="0" borderId="0" xfId="0" applyFont="1"/>
    <xf numFmtId="164" fontId="12" fillId="3" borderId="7" xfId="1" applyNumberFormat="1" applyFont="1" applyFill="1" applyBorder="1"/>
    <xf numFmtId="166" fontId="1" fillId="3" borderId="0" xfId="2" applyNumberFormat="1" applyFont="1" applyFill="1" applyBorder="1" applyAlignment="1">
      <alignment horizontal="right"/>
    </xf>
    <xf numFmtId="164" fontId="0" fillId="0" borderId="17" xfId="1" applyNumberFormat="1" applyFont="1" applyBorder="1" applyAlignment="1">
      <alignment horizontal="left" wrapText="1"/>
    </xf>
    <xf numFmtId="43" fontId="0" fillId="0" borderId="17" xfId="1" applyNumberFormat="1" applyFont="1" applyBorder="1"/>
    <xf numFmtId="43" fontId="1" fillId="0" borderId="17" xfId="1" applyNumberFormat="1" applyFont="1" applyBorder="1"/>
    <xf numFmtId="43" fontId="1" fillId="0" borderId="17" xfId="1" applyNumberFormat="1" applyFont="1" applyBorder="1" applyAlignment="1">
      <alignment horizontal="center" vertical="center"/>
    </xf>
    <xf numFmtId="10" fontId="1" fillId="0" borderId="17" xfId="2" applyNumberFormat="1" applyFont="1" applyBorder="1" applyAlignment="1">
      <alignment horizontal="center" vertical="center"/>
    </xf>
    <xf numFmtId="43" fontId="0" fillId="0" borderId="17" xfId="1" applyNumberFormat="1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43" fontId="0" fillId="0" borderId="17" xfId="1" applyNumberFormat="1" applyFont="1" applyBorder="1" applyAlignment="1">
      <alignment vertical="center"/>
    </xf>
    <xf numFmtId="0" fontId="0" fillId="0" borderId="17" xfId="0" applyFont="1" applyBorder="1" applyAlignment="1">
      <alignment horizontal="left" wrapText="1"/>
    </xf>
    <xf numFmtId="0" fontId="0" fillId="0" borderId="17" xfId="0" applyFont="1" applyBorder="1"/>
    <xf numFmtId="164" fontId="0" fillId="0" borderId="17" xfId="0" applyNumberFormat="1" applyFont="1" applyBorder="1"/>
    <xf numFmtId="43" fontId="0" fillId="0" borderId="17" xfId="0" applyNumberFormat="1" applyFont="1" applyBorder="1"/>
    <xf numFmtId="164" fontId="0" fillId="0" borderId="0" xfId="0" applyNumberFormat="1"/>
    <xf numFmtId="43" fontId="0" fillId="0" borderId="0" xfId="0" applyNumberFormat="1"/>
    <xf numFmtId="10" fontId="0" fillId="0" borderId="0" xfId="2" applyNumberFormat="1" applyFont="1"/>
    <xf numFmtId="43" fontId="12" fillId="3" borderId="1" xfId="1" applyFont="1" applyFill="1" applyBorder="1"/>
    <xf numFmtId="166" fontId="25" fillId="3" borderId="1" xfId="2" applyNumberFormat="1" applyFont="1" applyFill="1" applyBorder="1" applyAlignment="1">
      <alignment horizontal="right"/>
    </xf>
    <xf numFmtId="166" fontId="26" fillId="3" borderId="1" xfId="2" applyNumberFormat="1" applyFont="1" applyFill="1" applyBorder="1" applyAlignment="1">
      <alignment horizontal="right"/>
    </xf>
    <xf numFmtId="166" fontId="27" fillId="3" borderId="13" xfId="2" applyNumberFormat="1" applyFont="1" applyFill="1" applyBorder="1" applyAlignment="1">
      <alignment horizontal="right"/>
    </xf>
    <xf numFmtId="166" fontId="27" fillId="3" borderId="0" xfId="2" applyNumberFormat="1" applyFont="1" applyFill="1" applyBorder="1" applyAlignment="1">
      <alignment horizontal="right"/>
    </xf>
    <xf numFmtId="165" fontId="27" fillId="0" borderId="0" xfId="1" applyNumberFormat="1" applyFont="1" applyBorder="1" applyAlignment="1">
      <alignment horizontal="right"/>
    </xf>
    <xf numFmtId="0" fontId="17" fillId="5" borderId="0" xfId="0" applyFont="1" applyFill="1" applyAlignment="1">
      <alignment horizontal="center"/>
    </xf>
    <xf numFmtId="0" fontId="18" fillId="6" borderId="1" xfId="4" applyFill="1" applyBorder="1"/>
    <xf numFmtId="0" fontId="18" fillId="7" borderId="1" xfId="4" applyFill="1" applyBorder="1"/>
    <xf numFmtId="0" fontId="21" fillId="3" borderId="0" xfId="0" applyFont="1" applyFill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8" fillId="0" borderId="0" xfId="4" applyBorder="1" applyAlignment="1">
      <alignment horizontal="left" vertical="center" wrapText="1"/>
    </xf>
    <xf numFmtId="0" fontId="4" fillId="0" borderId="0" xfId="0" applyFont="1" applyBorder="1" applyAlignment="1">
      <alignment horizontal="left" wrapText="1"/>
    </xf>
  </cellXfs>
  <cellStyles count="5">
    <cellStyle name="60% - Énfasis1" xfId="3" builtinId="32"/>
    <cellStyle name="Hipervínculo" xfId="4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495300</xdr:colOff>
      <xdr:row>4</xdr:row>
      <xdr:rowOff>281940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292" y="134036"/>
          <a:ext cx="1824846" cy="6307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2</xdr:col>
      <xdr:colOff>588238</xdr:colOff>
      <xdr:row>4</xdr:row>
      <xdr:rowOff>101863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40227"/>
          <a:ext cx="1793414" cy="652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2"/>
  <sheetViews>
    <sheetView tabSelected="1" workbookViewId="0"/>
  </sheetViews>
  <sheetFormatPr baseColWidth="10" defaultColWidth="11.5546875" defaultRowHeight="14.4" x14ac:dyDescent="0.3"/>
  <cols>
    <col min="1" max="1" width="11.5546875" style="19"/>
    <col min="2" max="2" width="4.77734375" style="19" customWidth="1"/>
    <col min="3" max="16384" width="11.5546875" style="19"/>
  </cols>
  <sheetData>
    <row r="2" spans="2:8" x14ac:dyDescent="0.3">
      <c r="G2" s="116" t="s">
        <v>83</v>
      </c>
      <c r="H2" s="116"/>
    </row>
    <row r="3" spans="2:8" x14ac:dyDescent="0.3">
      <c r="G3" s="116"/>
      <c r="H3" s="116"/>
    </row>
    <row r="4" spans="2:8" x14ac:dyDescent="0.3">
      <c r="G4" s="116"/>
      <c r="H4" s="116"/>
    </row>
    <row r="5" spans="2:8" ht="24.75" customHeight="1" x14ac:dyDescent="0.3">
      <c r="G5" s="116"/>
      <c r="H5" s="116"/>
    </row>
    <row r="6" spans="2:8" x14ac:dyDescent="0.3">
      <c r="G6" s="116"/>
      <c r="H6" s="116"/>
    </row>
    <row r="8" spans="2:8" ht="18" x14ac:dyDescent="0.35">
      <c r="B8" s="113" t="s">
        <v>42</v>
      </c>
      <c r="C8" s="113"/>
      <c r="D8" s="113"/>
      <c r="E8" s="113"/>
      <c r="F8" s="113"/>
      <c r="G8" s="113"/>
      <c r="H8" s="113"/>
    </row>
    <row r="10" spans="2:8" x14ac:dyDescent="0.3">
      <c r="B10" s="61" t="s">
        <v>43</v>
      </c>
      <c r="C10" s="114" t="s">
        <v>34</v>
      </c>
      <c r="D10" s="114"/>
      <c r="E10" s="114"/>
      <c r="F10" s="114"/>
      <c r="G10" s="114"/>
      <c r="H10" s="114"/>
    </row>
    <row r="11" spans="2:8" x14ac:dyDescent="0.3">
      <c r="B11" s="60"/>
      <c r="C11" s="16"/>
      <c r="D11" s="16"/>
      <c r="E11" s="16"/>
      <c r="F11" s="16"/>
      <c r="G11" s="16"/>
      <c r="H11" s="16"/>
    </row>
    <row r="12" spans="2:8" x14ac:dyDescent="0.3">
      <c r="B12" s="62" t="s">
        <v>44</v>
      </c>
      <c r="C12" s="115" t="s">
        <v>35</v>
      </c>
      <c r="D12" s="115"/>
      <c r="E12" s="115"/>
      <c r="F12" s="115"/>
      <c r="G12" s="115"/>
      <c r="H12" s="115"/>
    </row>
  </sheetData>
  <mergeCells count="4">
    <mergeCell ref="B8:H8"/>
    <mergeCell ref="C10:H10"/>
    <mergeCell ref="C12:H12"/>
    <mergeCell ref="G2:H6"/>
  </mergeCells>
  <hyperlinks>
    <hyperlink ref="C12:H12" location="'Popular y Solidario'!A1" display="SISTEMA FINANCIERO POPULAR Y SOLIDARIO"/>
    <hyperlink ref="C10:H10" location="Privado!A1" display="SISTEMA FINANCIERO PRIVAD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2"/>
  <sheetViews>
    <sheetView showGridLines="0" zoomScale="80" zoomScaleNormal="80" workbookViewId="0">
      <pane xSplit="3" ySplit="10" topLeftCell="D11" activePane="bottomRight" state="frozen"/>
      <selection activeCell="H24" sqref="H24"/>
      <selection pane="topRight" activeCell="H24" sqref="H24"/>
      <selection pane="bottomLeft" activeCell="H24" sqref="H24"/>
      <selection pane="bottomRight" activeCell="D7" sqref="D7:E7"/>
    </sheetView>
  </sheetViews>
  <sheetFormatPr baseColWidth="10" defaultRowHeight="14.4" x14ac:dyDescent="0.3"/>
  <cols>
    <col min="1" max="1" width="2.21875" customWidth="1"/>
    <col min="2" max="2" width="19.5546875" customWidth="1"/>
    <col min="3" max="3" width="48.21875" customWidth="1"/>
    <col min="4" max="9" width="13" customWidth="1"/>
    <col min="10" max="28" width="13.77734375" customWidth="1"/>
    <col min="29" max="32" width="13" customWidth="1"/>
    <col min="33" max="33" width="13.21875" customWidth="1"/>
    <col min="34" max="50" width="13" customWidth="1"/>
    <col min="51" max="56" width="14.44140625" customWidth="1"/>
    <col min="57" max="58" width="16.77734375" customWidth="1"/>
    <col min="59" max="59" width="15.21875" customWidth="1"/>
    <col min="60" max="60" width="16.77734375" customWidth="1"/>
    <col min="61" max="61" width="15.21875" customWidth="1"/>
    <col min="62" max="62" width="18.77734375" bestFit="1" customWidth="1"/>
  </cols>
  <sheetData>
    <row r="1" spans="2:63" ht="4.5" customHeight="1" x14ac:dyDescent="0.3"/>
    <row r="3" spans="2:63" ht="18" x14ac:dyDescent="0.3">
      <c r="B3" s="46"/>
      <c r="C3" s="46"/>
      <c r="D3" s="130" t="s">
        <v>32</v>
      </c>
      <c r="E3" s="130"/>
      <c r="F3" s="130"/>
      <c r="G3" s="130"/>
      <c r="H3" s="130"/>
      <c r="I3" s="130"/>
      <c r="J3" s="130"/>
      <c r="K3" s="130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12"/>
    </row>
    <row r="4" spans="2:63" ht="15.6" x14ac:dyDescent="0.3">
      <c r="B4" s="47"/>
      <c r="C4" s="47"/>
      <c r="D4" s="131" t="s">
        <v>37</v>
      </c>
      <c r="E4" s="131"/>
      <c r="F4" s="131"/>
      <c r="G4" s="131"/>
      <c r="H4" s="131"/>
      <c r="I4" s="131"/>
      <c r="J4" s="131"/>
      <c r="K4" s="131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15"/>
    </row>
    <row r="5" spans="2:63" x14ac:dyDescent="0.3">
      <c r="B5" s="48"/>
      <c r="C5" s="48"/>
      <c r="D5" s="131" t="s">
        <v>84</v>
      </c>
      <c r="E5" s="131"/>
      <c r="F5" s="131"/>
      <c r="G5" s="131"/>
      <c r="H5" s="131"/>
      <c r="I5" s="131"/>
      <c r="J5" s="131"/>
      <c r="K5" s="131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14"/>
    </row>
    <row r="6" spans="2:63" x14ac:dyDescent="0.3">
      <c r="D6" s="132" t="s">
        <v>38</v>
      </c>
      <c r="E6" s="132"/>
      <c r="F6" s="132"/>
      <c r="G6" s="132"/>
      <c r="H6" s="132"/>
      <c r="I6" s="132"/>
      <c r="J6" s="132"/>
      <c r="K6" s="132"/>
    </row>
    <row r="7" spans="2:63" x14ac:dyDescent="0.3">
      <c r="D7" s="133" t="s">
        <v>36</v>
      </c>
      <c r="E7" s="133"/>
      <c r="F7" s="49"/>
      <c r="G7" s="49"/>
      <c r="H7" s="49"/>
      <c r="I7" s="49"/>
      <c r="J7" s="49"/>
      <c r="K7" s="49"/>
      <c r="AX7" s="104"/>
      <c r="AY7" s="104"/>
      <c r="AZ7" s="104"/>
      <c r="BA7" s="104"/>
      <c r="BB7" s="104"/>
      <c r="BC7" s="104"/>
      <c r="BD7" s="104"/>
      <c r="BE7" s="9"/>
      <c r="BF7" s="9"/>
    </row>
    <row r="8" spans="2:63" x14ac:dyDescent="0.3">
      <c r="BE8" s="106"/>
      <c r="BF8" s="106"/>
      <c r="BJ8" s="9"/>
    </row>
    <row r="9" spans="2:63" ht="30" customHeight="1" x14ac:dyDescent="0.3">
      <c r="D9" s="119" t="s">
        <v>12</v>
      </c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  <c r="P9" s="119" t="s">
        <v>22</v>
      </c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1"/>
      <c r="AB9" s="122" t="s">
        <v>24</v>
      </c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4"/>
      <c r="AN9" s="127" t="s">
        <v>25</v>
      </c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9"/>
      <c r="AZ9" s="127" t="s">
        <v>62</v>
      </c>
      <c r="BA9" s="128"/>
      <c r="BB9" s="128"/>
      <c r="BC9" s="128"/>
      <c r="BD9" s="128"/>
      <c r="BE9" s="128"/>
      <c r="BF9" s="129"/>
      <c r="BG9" s="125" t="s">
        <v>28</v>
      </c>
      <c r="BH9" s="125" t="s">
        <v>39</v>
      </c>
      <c r="BI9" s="125" t="s">
        <v>29</v>
      </c>
      <c r="BJ9" s="125" t="s">
        <v>40</v>
      </c>
    </row>
    <row r="10" spans="2:63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4" t="s">
        <v>17</v>
      </c>
      <c r="I10" s="64" t="s">
        <v>14</v>
      </c>
      <c r="J10" s="64" t="s">
        <v>4</v>
      </c>
      <c r="K10" s="64" t="s">
        <v>18</v>
      </c>
      <c r="L10" s="64" t="s">
        <v>8</v>
      </c>
      <c r="M10" s="64" t="s">
        <v>9</v>
      </c>
      <c r="N10" s="65" t="s">
        <v>10</v>
      </c>
      <c r="O10" s="65" t="s">
        <v>11</v>
      </c>
      <c r="P10" s="65" t="s">
        <v>19</v>
      </c>
      <c r="Q10" s="65" t="s">
        <v>0</v>
      </c>
      <c r="R10" s="65" t="s">
        <v>15</v>
      </c>
      <c r="S10" s="65" t="s">
        <v>16</v>
      </c>
      <c r="T10" s="65" t="s">
        <v>17</v>
      </c>
      <c r="U10" s="65" t="s">
        <v>20</v>
      </c>
      <c r="V10" s="65" t="s">
        <v>4</v>
      </c>
      <c r="W10" s="65" t="s">
        <v>21</v>
      </c>
      <c r="X10" s="65" t="s">
        <v>8</v>
      </c>
      <c r="Y10" s="65" t="s">
        <v>9</v>
      </c>
      <c r="Z10" s="65" t="s">
        <v>10</v>
      </c>
      <c r="AA10" s="66" t="s">
        <v>11</v>
      </c>
      <c r="AB10" s="66" t="s">
        <v>19</v>
      </c>
      <c r="AC10" s="65" t="s">
        <v>0</v>
      </c>
      <c r="AD10" s="65" t="s">
        <v>15</v>
      </c>
      <c r="AE10" s="65" t="s">
        <v>16</v>
      </c>
      <c r="AF10" s="65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16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10</v>
      </c>
      <c r="AY10" s="18" t="s">
        <v>71</v>
      </c>
      <c r="AZ10" s="18" t="s">
        <v>19</v>
      </c>
      <c r="BA10" s="18" t="s">
        <v>0</v>
      </c>
      <c r="BB10" s="18" t="s">
        <v>68</v>
      </c>
      <c r="BC10" s="18" t="s">
        <v>16</v>
      </c>
      <c r="BD10" s="18" t="s">
        <v>66</v>
      </c>
      <c r="BE10" s="18" t="s">
        <v>14</v>
      </c>
      <c r="BF10" s="18" t="s">
        <v>82</v>
      </c>
      <c r="BG10" s="126"/>
      <c r="BH10" s="126"/>
      <c r="BI10" s="126"/>
      <c r="BJ10" s="126"/>
    </row>
    <row r="11" spans="2:63" s="20" customFormat="1" x14ac:dyDescent="0.3">
      <c r="B11" s="21" t="s">
        <v>80</v>
      </c>
      <c r="C11" s="22"/>
      <c r="D11" s="23">
        <v>636427.39296000008</v>
      </c>
      <c r="E11" s="23">
        <v>651437.4635800001</v>
      </c>
      <c r="F11" s="23">
        <v>665823.90379999997</v>
      </c>
      <c r="G11" s="67">
        <v>680703.87474</v>
      </c>
      <c r="H11" s="68">
        <v>695167.67573000002</v>
      </c>
      <c r="I11" s="69">
        <v>709798.50873999996</v>
      </c>
      <c r="J11" s="69">
        <v>656226.60291000002</v>
      </c>
      <c r="K11" s="69">
        <v>669350.04471000005</v>
      </c>
      <c r="L11" s="69">
        <v>682547.90467999992</v>
      </c>
      <c r="M11" s="69">
        <v>695863.45725999994</v>
      </c>
      <c r="N11" s="69">
        <v>709272.74294000003</v>
      </c>
      <c r="O11" s="69">
        <v>721287.74194000009</v>
      </c>
      <c r="P11" s="69">
        <v>736667.64346000005</v>
      </c>
      <c r="Q11" s="69">
        <v>753070.34011999995</v>
      </c>
      <c r="R11" s="69">
        <v>767946.32638999994</v>
      </c>
      <c r="S11" s="69">
        <v>783366.58709000004</v>
      </c>
      <c r="T11" s="69">
        <v>796985.0602999999</v>
      </c>
      <c r="U11" s="69">
        <v>798405.67434000003</v>
      </c>
      <c r="V11" s="69">
        <v>799898.35149000003</v>
      </c>
      <c r="W11" s="69">
        <v>841478.08945000009</v>
      </c>
      <c r="X11" s="69">
        <v>842832.95685000008</v>
      </c>
      <c r="Y11" s="69">
        <v>871525.97148000007</v>
      </c>
      <c r="Z11" s="69">
        <v>886742.42700000003</v>
      </c>
      <c r="AA11" s="69">
        <v>902376.56709000003</v>
      </c>
      <c r="AB11" s="69">
        <v>918452.70615999994</v>
      </c>
      <c r="AC11" s="69">
        <v>920000.40287999995</v>
      </c>
      <c r="AD11" s="69">
        <v>950377.26059000008</v>
      </c>
      <c r="AE11" s="69">
        <v>966835.73677999992</v>
      </c>
      <c r="AF11" s="70">
        <v>982862.01114999992</v>
      </c>
      <c r="AG11" s="63">
        <v>998471.15755999996</v>
      </c>
      <c r="AH11" s="23">
        <v>1014016.77933</v>
      </c>
      <c r="AI11" s="23">
        <v>1029421.15478</v>
      </c>
      <c r="AJ11" s="23">
        <v>1044316.50422</v>
      </c>
      <c r="AK11" s="23">
        <v>1059432.28819</v>
      </c>
      <c r="AL11" s="23">
        <v>1074228.9712799999</v>
      </c>
      <c r="AM11" s="23">
        <v>1089147.1566900001</v>
      </c>
      <c r="AN11" s="23">
        <v>1103945.5025299999</v>
      </c>
      <c r="AO11" s="72">
        <v>1118833.04669</v>
      </c>
      <c r="AP11" s="72">
        <v>1133971.13078</v>
      </c>
      <c r="AQ11" s="72">
        <v>1148916.96383</v>
      </c>
      <c r="AR11" s="72">
        <v>1164319.7718499999</v>
      </c>
      <c r="AS11" s="72">
        <v>1179435.98841</v>
      </c>
      <c r="AT11" s="72">
        <v>1194604.8214400001</v>
      </c>
      <c r="AU11" s="72">
        <v>1179519.1615800001</v>
      </c>
      <c r="AV11" s="72">
        <v>1194263.3730599999</v>
      </c>
      <c r="AW11" s="72">
        <v>1209408.28364</v>
      </c>
      <c r="AX11" s="72">
        <v>1225001.16102</v>
      </c>
      <c r="AY11" s="72">
        <v>1235529.96306</v>
      </c>
      <c r="AZ11" s="107">
        <v>1212962.2196299999</v>
      </c>
      <c r="BA11" s="107">
        <v>1229098.98756</v>
      </c>
      <c r="BB11" s="107">
        <v>1245162.81935</v>
      </c>
      <c r="BC11" s="107">
        <v>1260965.2733</v>
      </c>
      <c r="BD11" s="107">
        <v>1278301.1664499999</v>
      </c>
      <c r="BE11" s="107">
        <v>1294360.3786299999</v>
      </c>
      <c r="BF11" s="107">
        <v>1310727.05785</v>
      </c>
      <c r="BG11" s="25">
        <f>+(BF11-BE11)/BE11</f>
        <v>1.264460770757149E-2</v>
      </c>
      <c r="BH11" s="25">
        <f>+AVERAGE(((AZ11-AY11)/AY11),((BA11-AZ11)/AZ11),((BB11-BA11)/BA11),((BC11-BB11)/BB11),((BD11-BC11)/BC11),((BE11-BD11)/BD11),((BF11-BE11)/BE11))</f>
        <v>8.5363275517001212E-3</v>
      </c>
      <c r="BI11" s="25">
        <f>+(BF11-AT11)/AT11</f>
        <v>9.7205564824377547E-2</v>
      </c>
      <c r="BJ11" s="25">
        <f>+AVERAGE(((AZ11-AN11)/AN11),((BA11-AO11)/AO11),((BB11-AP11)/AP11),((BC11-AQ11)/AQ11),((BD11-AR11)/AR11),((BE11-AS11)/AS11))</f>
        <v>9.8037000415303097E-2</v>
      </c>
    </row>
    <row r="12" spans="2:63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9"/>
      <c r="BH12" s="30"/>
      <c r="BI12" s="30"/>
      <c r="BJ12" s="31"/>
    </row>
    <row r="13" spans="2:63" s="20" customFormat="1" x14ac:dyDescent="0.3">
      <c r="B13" s="21" t="s">
        <v>53</v>
      </c>
      <c r="C13" s="22"/>
      <c r="D13" s="23">
        <v>23039730.399069998</v>
      </c>
      <c r="E13" s="23">
        <v>23216502.394959997</v>
      </c>
      <c r="F13" s="23">
        <v>23200134.916060001</v>
      </c>
      <c r="G13" s="23">
        <v>22931971.211789995</v>
      </c>
      <c r="H13" s="23">
        <v>23465511.547910001</v>
      </c>
      <c r="I13" s="24">
        <v>23583851.294439998</v>
      </c>
      <c r="J13" s="24">
        <v>23775923.11101</v>
      </c>
      <c r="K13" s="24">
        <v>23950831.631220002</v>
      </c>
      <c r="L13" s="24">
        <v>23859950.107140001</v>
      </c>
      <c r="M13" s="24">
        <v>24297588.58997</v>
      </c>
      <c r="N13" s="24">
        <v>24982216.66003</v>
      </c>
      <c r="O13" s="24">
        <v>26216643.96012</v>
      </c>
      <c r="P13" s="24">
        <v>25681871.336139999</v>
      </c>
      <c r="Q13" s="24">
        <v>25687026.506510001</v>
      </c>
      <c r="R13" s="24">
        <v>26133854.378850002</v>
      </c>
      <c r="S13" s="24">
        <v>26074140.737900008</v>
      </c>
      <c r="T13" s="24">
        <v>26210496.120870002</v>
      </c>
      <c r="U13" s="24">
        <v>26485196.583020002</v>
      </c>
      <c r="V13" s="24">
        <v>26921686.813659996</v>
      </c>
      <c r="W13" s="24">
        <v>27260698.393219996</v>
      </c>
      <c r="X13" s="24">
        <v>27440200.829380002</v>
      </c>
      <c r="Y13" s="24">
        <v>27489642.7958</v>
      </c>
      <c r="Z13" s="24">
        <v>27725132.53864</v>
      </c>
      <c r="AA13" s="24">
        <v>28882605.387319997</v>
      </c>
      <c r="AB13" s="24">
        <v>28145377.839000005</v>
      </c>
      <c r="AC13" s="24">
        <v>28170075.067880005</v>
      </c>
      <c r="AD13" s="24">
        <v>28261236.102080006</v>
      </c>
      <c r="AE13" s="24">
        <v>27601335.485939998</v>
      </c>
      <c r="AF13" s="24">
        <v>27457791.189799998</v>
      </c>
      <c r="AG13" s="24">
        <v>27134906.566179998</v>
      </c>
      <c r="AH13" s="24">
        <v>26290670.617379989</v>
      </c>
      <c r="AI13" s="24">
        <v>26534075.271300007</v>
      </c>
      <c r="AJ13" s="24">
        <v>26058802</v>
      </c>
      <c r="AK13" s="24">
        <v>25780318.975729998</v>
      </c>
      <c r="AL13" s="24">
        <v>25547959.600619998</v>
      </c>
      <c r="AM13" s="24">
        <v>25755769.158399999</v>
      </c>
      <c r="AN13" s="24">
        <v>26013789.543090001</v>
      </c>
      <c r="AO13" s="24">
        <v>26402874.751709998</v>
      </c>
      <c r="AP13" s="24">
        <v>27147236.43228</v>
      </c>
      <c r="AQ13" s="24">
        <v>26820229.364300001</v>
      </c>
      <c r="AR13" s="24">
        <v>26574054.37074</v>
      </c>
      <c r="AS13" s="24">
        <v>27085158.349300001</v>
      </c>
      <c r="AT13" s="24">
        <v>26398590.631409999</v>
      </c>
      <c r="AU13" s="24">
        <v>26969030.276999999</v>
      </c>
      <c r="AV13" s="24">
        <v>27445831.604499988</v>
      </c>
      <c r="AW13" s="24">
        <v>27559048.672499999</v>
      </c>
      <c r="AX13" s="24">
        <v>27774226.882909998</v>
      </c>
      <c r="AY13" s="24">
        <v>29330985.643129196</v>
      </c>
      <c r="AZ13" s="24">
        <v>28641769.848919999</v>
      </c>
      <c r="BA13" s="24">
        <v>28980349.145030007</v>
      </c>
      <c r="BB13" s="24">
        <v>29763766.873709995</v>
      </c>
      <c r="BC13" s="24">
        <v>29352869.943109989</v>
      </c>
      <c r="BD13" s="24">
        <v>28903842.818229999</v>
      </c>
      <c r="BE13" s="24">
        <v>29283355.283360001</v>
      </c>
      <c r="BF13" s="24">
        <v>28184384.167990003</v>
      </c>
      <c r="BG13" s="25">
        <f t="shared" ref="BG13:BG16" si="0">+(BF13-BE13)/BE13</f>
        <v>-3.7528865962790751E-2</v>
      </c>
      <c r="BH13" s="25">
        <f t="shared" ref="BH13:BH16" si="1">+AVERAGE(((AZ13-AY13)/AY13),((BA13-AZ13)/AZ13),((BB13-BA13)/BA13),((BC13-BB13)/BB13),((BD13-BC13)/BC13),((BE13-BD13)/BD13),((BF13-BE13)/BE13))</f>
        <v>-5.4493570420362167E-3</v>
      </c>
      <c r="BI13" s="25">
        <f t="shared" ref="BI13:BI16" si="2">+(BF13-AT13)/AT13</f>
        <v>6.7647305930612897E-2</v>
      </c>
      <c r="BJ13" s="25">
        <f>+AVERAGE(((AZ13-AN13)/AN13),((BA13-AO13)/AO13),((BB13-AP13)/AP13),((BC13-AQ13)/AQ13),((BD13-AR13)/AR13),((BE13-AS13)/AS13))</f>
        <v>9.3047834900565951E-2</v>
      </c>
      <c r="BK13" s="32"/>
    </row>
    <row r="14" spans="2:63" s="20" customFormat="1" x14ac:dyDescent="0.3">
      <c r="B14" s="33" t="s">
        <v>5</v>
      </c>
      <c r="C14" s="34"/>
      <c r="D14" s="35">
        <v>6994144.8533399999</v>
      </c>
      <c r="E14" s="35">
        <v>7016510.9826600002</v>
      </c>
      <c r="F14" s="35">
        <v>7129651.9875499988</v>
      </c>
      <c r="G14" s="35">
        <v>7387845.6044899998</v>
      </c>
      <c r="H14" s="35">
        <v>7389606.5550800003</v>
      </c>
      <c r="I14" s="35">
        <v>7408486.0351900002</v>
      </c>
      <c r="J14" s="35">
        <v>7366062.3362400001</v>
      </c>
      <c r="K14" s="35">
        <v>7492864.99003</v>
      </c>
      <c r="L14" s="35">
        <v>7373271.61527</v>
      </c>
      <c r="M14" s="35">
        <v>7414100.9293900002</v>
      </c>
      <c r="N14" s="35">
        <v>7519913.2250199998</v>
      </c>
      <c r="O14" s="35">
        <v>8002418.0117699997</v>
      </c>
      <c r="P14" s="35">
        <v>7885243.9346899996</v>
      </c>
      <c r="Q14" s="35">
        <v>7946124.03632</v>
      </c>
      <c r="R14" s="35">
        <v>7962113.3195799999</v>
      </c>
      <c r="S14" s="35">
        <v>8436918.516760001</v>
      </c>
      <c r="T14" s="35">
        <v>8317596.8514700001</v>
      </c>
      <c r="U14" s="35">
        <v>8224902.3901399998</v>
      </c>
      <c r="V14" s="35">
        <v>8224439.7081400007</v>
      </c>
      <c r="W14" s="35">
        <v>8361600.9384699995</v>
      </c>
      <c r="X14" s="35">
        <v>8196735.8712600004</v>
      </c>
      <c r="Y14" s="35">
        <v>8259716.5804599989</v>
      </c>
      <c r="Z14" s="35">
        <v>8268984.0529199997</v>
      </c>
      <c r="AA14" s="35">
        <v>8772604.8428299986</v>
      </c>
      <c r="AB14" s="35">
        <v>8482294.7514300011</v>
      </c>
      <c r="AC14" s="35">
        <v>8462893.1820700001</v>
      </c>
      <c r="AD14" s="35">
        <v>8420230.5559</v>
      </c>
      <c r="AE14" s="35">
        <v>8688945.2386700008</v>
      </c>
      <c r="AF14" s="35">
        <v>8534573.7641599998</v>
      </c>
      <c r="AG14" s="35">
        <v>8382193.6753199995</v>
      </c>
      <c r="AH14" s="35">
        <v>8082081.0424599983</v>
      </c>
      <c r="AI14" s="35">
        <v>8217852.2402499998</v>
      </c>
      <c r="AJ14" s="35">
        <v>8148560</v>
      </c>
      <c r="AK14" s="35">
        <v>8075233.8384099994</v>
      </c>
      <c r="AL14" s="35">
        <v>7946083.8174200011</v>
      </c>
      <c r="AM14" s="35">
        <v>8230305.7760099992</v>
      </c>
      <c r="AN14" s="35">
        <v>7992056.4887700006</v>
      </c>
      <c r="AO14" s="35">
        <v>7901705.4159800019</v>
      </c>
      <c r="AP14" s="35">
        <v>7899833.4091200018</v>
      </c>
      <c r="AQ14" s="35">
        <v>8195999.4153999984</v>
      </c>
      <c r="AR14" s="35">
        <v>7931478.9655700009</v>
      </c>
      <c r="AS14" s="35">
        <v>8017643.3945500003</v>
      </c>
      <c r="AT14" s="35">
        <v>7752000.8466100004</v>
      </c>
      <c r="AU14" s="35">
        <v>7726612.8368399991</v>
      </c>
      <c r="AV14" s="35">
        <v>7797343.7965700002</v>
      </c>
      <c r="AW14" s="35">
        <v>7829862.4754999997</v>
      </c>
      <c r="AX14" s="35">
        <v>7820966.6675699996</v>
      </c>
      <c r="AY14" s="35">
        <v>8329910.8248300254</v>
      </c>
      <c r="AZ14" s="35">
        <v>8017671.641289996</v>
      </c>
      <c r="BA14" s="35">
        <v>8194147.8079699995</v>
      </c>
      <c r="BB14" s="35">
        <v>8154621.3496000022</v>
      </c>
      <c r="BC14" s="35">
        <v>8449901.6292599998</v>
      </c>
      <c r="BD14" s="35">
        <v>8183348.7095799996</v>
      </c>
      <c r="BE14" s="35">
        <v>8255025.81831</v>
      </c>
      <c r="BF14" s="35">
        <v>8048958.9364900002</v>
      </c>
      <c r="BG14" s="25">
        <f t="shared" si="0"/>
        <v>-2.4962596890119305E-2</v>
      </c>
      <c r="BH14" s="25">
        <f t="shared" si="1"/>
        <v>-4.5479363013130585E-3</v>
      </c>
      <c r="BI14" s="25">
        <f t="shared" si="2"/>
        <v>3.8307282952614943E-2</v>
      </c>
      <c r="BJ14" s="25">
        <f t="shared" ref="BJ14:BJ16" si="3">+AVERAGE(((AZ14-AN14)/AN14),((BA14-AO14)/AO14),((BB14-AP14)/AP14),((BC14-AQ14)/AQ14),((BD14-AR14)/AR14),((BE14-AS14)/AS14))</f>
        <v>2.7468240577084708E-2</v>
      </c>
      <c r="BK14" s="32"/>
    </row>
    <row r="15" spans="2:63" s="20" customFormat="1" x14ac:dyDescent="0.3">
      <c r="B15" s="33" t="s">
        <v>6</v>
      </c>
      <c r="C15" s="34"/>
      <c r="D15" s="35">
        <v>16045585.545729998</v>
      </c>
      <c r="E15" s="35">
        <v>16199991.412299998</v>
      </c>
      <c r="F15" s="35">
        <v>16070482.928510003</v>
      </c>
      <c r="G15" s="35">
        <v>15544125.607299995</v>
      </c>
      <c r="H15" s="35">
        <v>16075904.992830001</v>
      </c>
      <c r="I15" s="35">
        <v>16175365.259249996</v>
      </c>
      <c r="J15" s="35">
        <v>16409860.774769999</v>
      </c>
      <c r="K15" s="35">
        <v>16457966.641190002</v>
      </c>
      <c r="L15" s="35">
        <v>16486678.491870001</v>
      </c>
      <c r="M15" s="35">
        <v>16883487.660580002</v>
      </c>
      <c r="N15" s="35">
        <v>17462303.435010001</v>
      </c>
      <c r="O15" s="35">
        <v>18214225.948350001</v>
      </c>
      <c r="P15" s="35">
        <v>17796627.401450001</v>
      </c>
      <c r="Q15" s="35">
        <v>17740902.47019</v>
      </c>
      <c r="R15" s="35">
        <v>18171741.059270002</v>
      </c>
      <c r="S15" s="35">
        <v>17637222.221140005</v>
      </c>
      <c r="T15" s="35">
        <v>17892899.269400001</v>
      </c>
      <c r="U15" s="35">
        <v>18260294.192880001</v>
      </c>
      <c r="V15" s="35">
        <v>18697247.105519995</v>
      </c>
      <c r="W15" s="35">
        <v>18899097.454749998</v>
      </c>
      <c r="X15" s="35">
        <v>19243464.958120003</v>
      </c>
      <c r="Y15" s="35">
        <v>19229926.215340003</v>
      </c>
      <c r="Z15" s="35">
        <v>19456148.485720001</v>
      </c>
      <c r="AA15" s="35">
        <v>20110000.544489998</v>
      </c>
      <c r="AB15" s="35">
        <v>19663083.087570004</v>
      </c>
      <c r="AC15" s="35">
        <v>19707181.885810003</v>
      </c>
      <c r="AD15" s="35">
        <v>19841005.546180006</v>
      </c>
      <c r="AE15" s="35">
        <v>18912390.247269996</v>
      </c>
      <c r="AF15" s="35">
        <v>18923217.425639998</v>
      </c>
      <c r="AG15" s="35">
        <v>18752712.890859999</v>
      </c>
      <c r="AH15" s="35">
        <v>18208589.574919991</v>
      </c>
      <c r="AI15" s="35">
        <v>18316223.031050008</v>
      </c>
      <c r="AJ15" s="35">
        <v>17910242</v>
      </c>
      <c r="AK15" s="35">
        <v>17705085.137319997</v>
      </c>
      <c r="AL15" s="35">
        <v>17601875.783199996</v>
      </c>
      <c r="AM15" s="35">
        <v>17525463.38239</v>
      </c>
      <c r="AN15" s="35">
        <v>18021733.05432</v>
      </c>
      <c r="AO15" s="35">
        <v>18501169.335729994</v>
      </c>
      <c r="AP15" s="35">
        <v>19247403.023159999</v>
      </c>
      <c r="AQ15" s="35">
        <v>18624229.948900003</v>
      </c>
      <c r="AR15" s="35">
        <v>18642575.405170001</v>
      </c>
      <c r="AS15" s="35">
        <v>19067514.954750001</v>
      </c>
      <c r="AT15" s="35">
        <v>18646589.7848</v>
      </c>
      <c r="AU15" s="35">
        <v>19242417.440159999</v>
      </c>
      <c r="AV15" s="35">
        <v>19648487.807929989</v>
      </c>
      <c r="AW15" s="35">
        <v>19729186.197000001</v>
      </c>
      <c r="AX15" s="35">
        <v>19953260.21534</v>
      </c>
      <c r="AY15" s="35">
        <v>21001074.818299171</v>
      </c>
      <c r="AZ15" s="35">
        <v>20624098.207630001</v>
      </c>
      <c r="BA15" s="35">
        <v>20786201.337060008</v>
      </c>
      <c r="BB15" s="35">
        <v>21609145.524109993</v>
      </c>
      <c r="BC15" s="35">
        <v>20902968.313849989</v>
      </c>
      <c r="BD15" s="35">
        <v>20720494.108649999</v>
      </c>
      <c r="BE15" s="35">
        <v>21028329.465050001</v>
      </c>
      <c r="BF15" s="35">
        <v>20135425.231500003</v>
      </c>
      <c r="BG15" s="25">
        <f t="shared" si="0"/>
        <v>-4.2461967082741546E-2</v>
      </c>
      <c r="BH15" s="25">
        <f t="shared" si="1"/>
        <v>-5.6448727120543178E-3</v>
      </c>
      <c r="BI15" s="25">
        <f t="shared" si="2"/>
        <v>7.9844918769739107E-2</v>
      </c>
      <c r="BJ15" s="25">
        <f t="shared" si="3"/>
        <v>0.12121051741926697</v>
      </c>
      <c r="BK15" s="32"/>
    </row>
    <row r="16" spans="2:63" s="20" customFormat="1" x14ac:dyDescent="0.3">
      <c r="B16" s="36" t="s">
        <v>52</v>
      </c>
      <c r="C16" s="37"/>
      <c r="D16" s="38">
        <v>9810215.8533399999</v>
      </c>
      <c r="E16" s="38">
        <v>9841726.9826599993</v>
      </c>
      <c r="F16" s="38">
        <v>9934128.9875499997</v>
      </c>
      <c r="G16" s="38">
        <v>10189780.604489999</v>
      </c>
      <c r="H16" s="38">
        <v>10289470.555080002</v>
      </c>
      <c r="I16" s="38">
        <v>10343628.035190001</v>
      </c>
      <c r="J16" s="38">
        <v>10320207.336239999</v>
      </c>
      <c r="K16" s="38">
        <v>10499430.99003</v>
      </c>
      <c r="L16" s="38">
        <v>10388827.61527</v>
      </c>
      <c r="M16" s="38">
        <v>10475877.92939</v>
      </c>
      <c r="N16" s="38">
        <v>10631600.225020001</v>
      </c>
      <c r="O16" s="38">
        <v>11271988.011770001</v>
      </c>
      <c r="P16" s="38">
        <v>11096539.93469</v>
      </c>
      <c r="Q16" s="38">
        <v>11146220.036320001</v>
      </c>
      <c r="R16" s="38">
        <v>11194977.31958</v>
      </c>
      <c r="S16" s="38">
        <v>11725398.516760001</v>
      </c>
      <c r="T16" s="38">
        <v>11642172.851469999</v>
      </c>
      <c r="U16" s="38">
        <v>11586406.390140001</v>
      </c>
      <c r="V16" s="38">
        <v>11603063.708139999</v>
      </c>
      <c r="W16" s="38">
        <v>11775296.938469999</v>
      </c>
      <c r="X16" s="38">
        <v>11607295.87126</v>
      </c>
      <c r="Y16" s="38">
        <v>11707876.580459999</v>
      </c>
      <c r="Z16" s="38">
        <v>11759992.052920001</v>
      </c>
      <c r="AA16" s="38">
        <v>12373372.84283</v>
      </c>
      <c r="AB16" s="38">
        <v>12019318.751430001</v>
      </c>
      <c r="AC16" s="38">
        <v>11991853.18207</v>
      </c>
      <c r="AD16" s="38">
        <v>11931526.555900002</v>
      </c>
      <c r="AE16" s="38">
        <v>12147633.238670001</v>
      </c>
      <c r="AF16" s="38">
        <v>12017325.76416</v>
      </c>
      <c r="AG16" s="38">
        <v>11817009.675319998</v>
      </c>
      <c r="AH16" s="38">
        <v>11353985.042459995</v>
      </c>
      <c r="AI16" s="38">
        <v>11561788.240250001</v>
      </c>
      <c r="AJ16" s="38">
        <v>11448304</v>
      </c>
      <c r="AK16" s="38">
        <v>11311809.838409999</v>
      </c>
      <c r="AL16" s="38">
        <v>11181923.81742</v>
      </c>
      <c r="AM16" s="38">
        <v>11475233.776010001</v>
      </c>
      <c r="AN16" s="38">
        <v>11240568.488770001</v>
      </c>
      <c r="AO16" s="38">
        <v>11134601.415980004</v>
      </c>
      <c r="AP16" s="38">
        <v>11114297.409120001</v>
      </c>
      <c r="AQ16" s="38">
        <v>11416895.415400002</v>
      </c>
      <c r="AR16" s="38">
        <v>11140470.965570001</v>
      </c>
      <c r="AS16" s="38">
        <v>11268523.394549999</v>
      </c>
      <c r="AT16" s="38">
        <v>10892224.84661</v>
      </c>
      <c r="AU16" s="38">
        <v>10890868.83684</v>
      </c>
      <c r="AV16" s="38">
        <v>11004703.796569996</v>
      </c>
      <c r="AW16" s="38">
        <v>11071942.475500001</v>
      </c>
      <c r="AX16" s="38">
        <v>11091014.667570001</v>
      </c>
      <c r="AY16" s="38">
        <v>11717110.824830029</v>
      </c>
      <c r="AZ16" s="38">
        <v>11351015.64129</v>
      </c>
      <c r="BA16" s="38">
        <v>11556131.80797</v>
      </c>
      <c r="BB16" s="38">
        <v>11543965.3496</v>
      </c>
      <c r="BC16" s="38">
        <v>11842861.629259996</v>
      </c>
      <c r="BD16" s="38">
        <v>11567540.70958</v>
      </c>
      <c r="BE16" s="38">
        <v>11642129.818310004</v>
      </c>
      <c r="BF16" s="38">
        <v>11302366.936489999</v>
      </c>
      <c r="BG16" s="25">
        <f t="shared" si="0"/>
        <v>-2.9183911116129876E-2</v>
      </c>
      <c r="BH16" s="25">
        <f t="shared" si="1"/>
        <v>-4.9026614986085824E-3</v>
      </c>
      <c r="BI16" s="25">
        <f t="shared" si="2"/>
        <v>3.7654574309274193E-2</v>
      </c>
      <c r="BJ16" s="25">
        <f t="shared" si="3"/>
        <v>3.2523750391554675E-2</v>
      </c>
    </row>
    <row r="17" spans="1:62" s="20" customFormat="1" x14ac:dyDescent="0.3">
      <c r="B17" s="39" t="s">
        <v>1</v>
      </c>
      <c r="C17" s="40"/>
      <c r="D17" s="41">
        <v>6.4873943904437237E-2</v>
      </c>
      <c r="E17" s="41">
        <v>6.6191377258052228E-2</v>
      </c>
      <c r="F17" s="41">
        <v>6.7023883486357724E-2</v>
      </c>
      <c r="G17" s="41">
        <v>6.6802603624268056E-2</v>
      </c>
      <c r="H17" s="41">
        <v>6.7561073430234916E-2</v>
      </c>
      <c r="I17" s="41">
        <v>6.8621812996870951E-2</v>
      </c>
      <c r="J17" s="41">
        <v>6.3586571619120749E-2</v>
      </c>
      <c r="K17" s="41">
        <v>6.3751078067525599E-2</v>
      </c>
      <c r="L17" s="41">
        <v>6.57001858108376E-2</v>
      </c>
      <c r="M17" s="41">
        <v>6.6425311744780835E-2</v>
      </c>
      <c r="N17" s="41">
        <v>6.6713639332564884E-2</v>
      </c>
      <c r="O17" s="41">
        <v>6.398939931331056E-2</v>
      </c>
      <c r="P17" s="41">
        <v>6.6387148408039318E-2</v>
      </c>
      <c r="Q17" s="41">
        <v>6.7562845311335801E-2</v>
      </c>
      <c r="R17" s="41">
        <v>6.8597399035982221E-2</v>
      </c>
      <c r="S17" s="41">
        <v>6.6809378459100968E-2</v>
      </c>
      <c r="T17" s="41">
        <v>6.8456728006694084E-2</v>
      </c>
      <c r="U17" s="41">
        <v>6.8908827073374618E-2</v>
      </c>
      <c r="V17" s="41">
        <v>6.8938546888167154E-2</v>
      </c>
      <c r="W17" s="41">
        <v>7.146130529421163E-2</v>
      </c>
      <c r="X17" s="41">
        <v>7.2612343667130846E-2</v>
      </c>
      <c r="Y17" s="41">
        <v>7.4439285850906881E-2</v>
      </c>
      <c r="Z17" s="41">
        <v>7.5403318557500404E-2</v>
      </c>
      <c r="AA17" s="41">
        <v>7.2928907788703728E-2</v>
      </c>
      <c r="AB17" s="41">
        <v>7.6414705787774109E-2</v>
      </c>
      <c r="AC17" s="41">
        <v>7.6718784737589002E-2</v>
      </c>
      <c r="AD17" s="41">
        <v>7.965261244128477E-2</v>
      </c>
      <c r="AE17" s="41">
        <v>7.9590461597262976E-2</v>
      </c>
      <c r="AF17" s="41">
        <v>8.1787082287579235E-2</v>
      </c>
      <c r="AG17" s="41">
        <v>8.4494401290482316E-2</v>
      </c>
      <c r="AH17" s="41">
        <v>8.9309328446173425E-2</v>
      </c>
      <c r="AI17" s="41">
        <v>8.9036499665015562E-2</v>
      </c>
      <c r="AJ17" s="41">
        <v>9.1220193333440489E-2</v>
      </c>
      <c r="AK17" s="41">
        <v>9.3657186897946915E-2</v>
      </c>
      <c r="AL17" s="41">
        <v>9.6068350028148938E-2</v>
      </c>
      <c r="AM17" s="41">
        <v>9.4912851271662921E-2</v>
      </c>
      <c r="AN17" s="41">
        <v>9.8210824802402785E-2</v>
      </c>
      <c r="AO17" s="41">
        <v>0.10048254130446813</v>
      </c>
      <c r="AP17" s="41">
        <v>0.10202814348386099</v>
      </c>
      <c r="AQ17" s="41">
        <v>0.10063304620275762</v>
      </c>
      <c r="AR17" s="41">
        <v>0.10451261669711893</v>
      </c>
      <c r="AS17" s="41">
        <v>0.10466641875903919</v>
      </c>
      <c r="AT17" s="41">
        <v>0.10967500563595126</v>
      </c>
      <c r="AU17" s="41">
        <v>0.10830349527212184</v>
      </c>
      <c r="AV17" s="41">
        <v>0.10852299118057446</v>
      </c>
      <c r="AW17" s="41">
        <v>0.10923180700371043</v>
      </c>
      <c r="AX17" s="41">
        <v>0.11044987295904399</v>
      </c>
      <c r="AY17" s="41">
        <v>0.10544663966493829</v>
      </c>
      <c r="AZ17" s="41">
        <v>0.10685935584634182</v>
      </c>
      <c r="BA17" s="41">
        <v>0.10635903155001386</v>
      </c>
      <c r="BB17" s="41">
        <v>0.10786266084843585</v>
      </c>
      <c r="BC17" s="41">
        <v>0.10647471133028781</v>
      </c>
      <c r="BD17" s="41">
        <v>0.11050760040907719</v>
      </c>
      <c r="BE17" s="41">
        <v>0.11117900236727407</v>
      </c>
      <c r="BF17" s="41">
        <v>0.11596925362759919</v>
      </c>
      <c r="BG17" s="42"/>
      <c r="BH17" s="30"/>
      <c r="BI17" s="30"/>
      <c r="BJ17" s="31"/>
    </row>
    <row r="18" spans="1:62" s="26" customFormat="1" ht="13.5" customHeight="1" x14ac:dyDescent="0.3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30"/>
      <c r="BH18" s="30"/>
      <c r="BI18" s="30"/>
      <c r="BJ18" s="30"/>
    </row>
    <row r="19" spans="1:62" s="20" customFormat="1" ht="16.2" x14ac:dyDescent="0.3">
      <c r="B19" s="21" t="s">
        <v>31</v>
      </c>
      <c r="C19" s="22"/>
      <c r="D19" s="23">
        <v>7644663</v>
      </c>
      <c r="E19" s="23">
        <v>7676950</v>
      </c>
      <c r="F19" s="23">
        <v>7650384</v>
      </c>
      <c r="G19" s="23">
        <v>7650663</v>
      </c>
      <c r="H19" s="23">
        <v>7804640</v>
      </c>
      <c r="I19" s="23">
        <v>7850470</v>
      </c>
      <c r="J19" s="23">
        <v>7921574</v>
      </c>
      <c r="K19" s="23">
        <v>7994750</v>
      </c>
      <c r="L19" s="23">
        <v>8046405</v>
      </c>
      <c r="M19" s="23">
        <v>8137251</v>
      </c>
      <c r="N19" s="23">
        <v>8194088</v>
      </c>
      <c r="O19" s="23">
        <v>8185544</v>
      </c>
      <c r="P19" s="23">
        <v>8186127</v>
      </c>
      <c r="Q19" s="23">
        <v>8226069</v>
      </c>
      <c r="R19" s="23">
        <v>8379088</v>
      </c>
      <c r="S19" s="23">
        <v>8484178</v>
      </c>
      <c r="T19" s="23">
        <v>8550596</v>
      </c>
      <c r="U19" s="23">
        <v>8575373</v>
      </c>
      <c r="V19" s="23">
        <v>8668330</v>
      </c>
      <c r="W19" s="23">
        <v>8719176</v>
      </c>
      <c r="X19" s="23">
        <v>8763465</v>
      </c>
      <c r="Y19" s="23">
        <v>8821941</v>
      </c>
      <c r="Z19" s="23">
        <v>8868302</v>
      </c>
      <c r="AA19" s="23">
        <v>8981931</v>
      </c>
      <c r="AB19" s="23">
        <v>8922904</v>
      </c>
      <c r="AC19" s="23">
        <v>8891637</v>
      </c>
      <c r="AD19" s="23">
        <v>8826938</v>
      </c>
      <c r="AE19" s="23">
        <v>9109468</v>
      </c>
      <c r="AF19" s="23">
        <v>9136653</v>
      </c>
      <c r="AG19" s="23">
        <v>9102875</v>
      </c>
      <c r="AH19" s="23">
        <v>8953677</v>
      </c>
      <c r="AI19" s="23">
        <v>9188003</v>
      </c>
      <c r="AJ19" s="23">
        <v>9414388</v>
      </c>
      <c r="AK19" s="23">
        <v>9341793</v>
      </c>
      <c r="AL19" s="23">
        <v>9422947</v>
      </c>
      <c r="AM19" s="23">
        <v>9422947</v>
      </c>
      <c r="AN19" s="23">
        <v>9483452</v>
      </c>
      <c r="AO19" s="23">
        <v>9509719</v>
      </c>
      <c r="AP19" s="23">
        <v>9479849</v>
      </c>
      <c r="AQ19" s="23">
        <v>9524350</v>
      </c>
      <c r="AR19" s="23">
        <v>9285619.0590000004</v>
      </c>
      <c r="AS19" s="23">
        <v>9625010</v>
      </c>
      <c r="AT19" s="23">
        <v>9413032</v>
      </c>
      <c r="AU19" s="23">
        <v>9443712</v>
      </c>
      <c r="AV19" s="23">
        <v>9505225</v>
      </c>
      <c r="AW19" s="23">
        <v>9564258</v>
      </c>
      <c r="AX19" s="23">
        <v>9603842</v>
      </c>
      <c r="AY19" s="23">
        <v>9617708</v>
      </c>
      <c r="AZ19" s="23">
        <v>9516367</v>
      </c>
      <c r="BA19" s="23">
        <v>9581401</v>
      </c>
      <c r="BB19" s="23">
        <v>9618628</v>
      </c>
      <c r="BC19" s="23">
        <v>9607733</v>
      </c>
      <c r="BD19" s="23">
        <v>9545272</v>
      </c>
      <c r="BE19" s="23">
        <v>9500999</v>
      </c>
      <c r="BF19" s="23">
        <v>9456211</v>
      </c>
      <c r="BG19" s="25">
        <f t="shared" ref="BG19:BG21" si="4">+(BF19-BE19)/BE19</f>
        <v>-4.714030598256036E-3</v>
      </c>
      <c r="BH19" s="25">
        <f t="shared" ref="BH19:BH21" si="5">+AVERAGE(((AZ19-AY19)/AY19),((BA19-AZ19)/AZ19),((BB19-BA19)/BA19),((BC19-BB19)/BB19),((BD19-BC19)/BC19),((BE19-BD19)/BD19),((BF19-BE19)/BE19))</f>
        <v>-2.4005322795480235E-3</v>
      </c>
      <c r="BI19" s="25">
        <v>-1.2884246354029738E-2</v>
      </c>
      <c r="BJ19" s="25">
        <f t="shared" ref="BJ19:BJ21" si="6">+AVERAGE(((AZ19-AN19)/AN19),((BA19-AO19)/AO19),((BB19-AP19)/AP19),((BC19-AQ19)/AQ19),((BD19-AR19)/AR19),((BE19-AS19)/AS19))</f>
        <v>8.2468826556060196E-3</v>
      </c>
    </row>
    <row r="20" spans="1:62" s="26" customFormat="1" ht="15" customHeight="1" x14ac:dyDescent="0.3">
      <c r="B20" s="117" t="s">
        <v>2</v>
      </c>
      <c r="C20" s="118"/>
      <c r="D20" s="45">
        <v>7553822</v>
      </c>
      <c r="E20" s="45">
        <v>7585814</v>
      </c>
      <c r="F20" s="45">
        <v>7559917</v>
      </c>
      <c r="G20" s="45">
        <v>7560278</v>
      </c>
      <c r="H20" s="45">
        <v>7711096</v>
      </c>
      <c r="I20" s="45">
        <v>7755788</v>
      </c>
      <c r="J20" s="45">
        <v>7826279</v>
      </c>
      <c r="K20" s="45">
        <v>7897764</v>
      </c>
      <c r="L20" s="45">
        <v>7949129</v>
      </c>
      <c r="M20" s="45">
        <v>8038484</v>
      </c>
      <c r="N20" s="45">
        <v>8093711</v>
      </c>
      <c r="O20" s="45">
        <v>8080074</v>
      </c>
      <c r="P20" s="45">
        <v>8085774</v>
      </c>
      <c r="Q20" s="45">
        <v>8126066</v>
      </c>
      <c r="R20" s="45">
        <v>8278061</v>
      </c>
      <c r="S20" s="45">
        <v>8381413</v>
      </c>
      <c r="T20" s="45">
        <v>8446703</v>
      </c>
      <c r="U20" s="45">
        <v>8470326</v>
      </c>
      <c r="V20" s="45">
        <v>8562748</v>
      </c>
      <c r="W20" s="45">
        <v>8612498</v>
      </c>
      <c r="X20" s="45">
        <v>8656885</v>
      </c>
      <c r="Y20" s="45">
        <v>8714186</v>
      </c>
      <c r="Z20" s="45">
        <v>8759208</v>
      </c>
      <c r="AA20" s="45">
        <v>8869407</v>
      </c>
      <c r="AB20" s="45">
        <v>8812372</v>
      </c>
      <c r="AC20" s="45">
        <v>8781357</v>
      </c>
      <c r="AD20" s="45">
        <v>8717210</v>
      </c>
      <c r="AE20" s="45">
        <v>9001384</v>
      </c>
      <c r="AF20" s="45">
        <v>9027817</v>
      </c>
      <c r="AG20" s="45">
        <v>8995537</v>
      </c>
      <c r="AH20" s="45">
        <v>8851430</v>
      </c>
      <c r="AI20" s="45">
        <v>9083505</v>
      </c>
      <c r="AJ20" s="45">
        <v>9311271</v>
      </c>
      <c r="AK20" s="45">
        <v>9240650</v>
      </c>
      <c r="AL20" s="45">
        <v>9321827</v>
      </c>
      <c r="AM20" s="45">
        <v>9321827</v>
      </c>
      <c r="AN20" s="45">
        <v>9381936</v>
      </c>
      <c r="AO20" s="45">
        <v>9408691</v>
      </c>
      <c r="AP20" s="45">
        <v>9379397</v>
      </c>
      <c r="AQ20" s="45">
        <v>9423697</v>
      </c>
      <c r="AR20" s="45">
        <v>9189560.8320000004</v>
      </c>
      <c r="AS20" s="45">
        <v>9523420</v>
      </c>
      <c r="AT20" s="45">
        <v>9314900</v>
      </c>
      <c r="AU20" s="45">
        <v>9344829</v>
      </c>
      <c r="AV20" s="45">
        <v>9404995</v>
      </c>
      <c r="AW20" s="45">
        <v>9462943</v>
      </c>
      <c r="AX20" s="45">
        <v>9501653</v>
      </c>
      <c r="AY20" s="45">
        <v>9511858</v>
      </c>
      <c r="AZ20" s="45">
        <v>9416006</v>
      </c>
      <c r="BA20" s="45">
        <v>9476339</v>
      </c>
      <c r="BB20" s="45">
        <v>9512711</v>
      </c>
      <c r="BC20" s="45">
        <v>9501703</v>
      </c>
      <c r="BD20" s="45">
        <v>9439516</v>
      </c>
      <c r="BE20" s="45">
        <v>9395152</v>
      </c>
      <c r="BF20" s="45">
        <v>9354542</v>
      </c>
      <c r="BG20" s="25">
        <f t="shared" si="4"/>
        <v>-4.3224420424491268E-3</v>
      </c>
      <c r="BH20" s="25">
        <f t="shared" si="5"/>
        <v>-2.3650993607693812E-3</v>
      </c>
      <c r="BI20" s="25">
        <v>-1.3468690869456568E-2</v>
      </c>
      <c r="BJ20" s="25">
        <f t="shared" si="6"/>
        <v>7.8406240214393148E-3</v>
      </c>
    </row>
    <row r="21" spans="1:62" s="26" customFormat="1" ht="15" customHeight="1" x14ac:dyDescent="0.3">
      <c r="B21" s="117" t="s">
        <v>3</v>
      </c>
      <c r="C21" s="118"/>
      <c r="D21" s="45">
        <v>90841</v>
      </c>
      <c r="E21" s="45">
        <v>91136</v>
      </c>
      <c r="F21" s="45">
        <v>90467</v>
      </c>
      <c r="G21" s="45">
        <v>90385</v>
      </c>
      <c r="H21" s="45">
        <v>93544</v>
      </c>
      <c r="I21" s="45">
        <v>94682</v>
      </c>
      <c r="J21" s="45">
        <v>95295</v>
      </c>
      <c r="K21" s="45">
        <v>96986</v>
      </c>
      <c r="L21" s="45">
        <v>97276</v>
      </c>
      <c r="M21" s="45">
        <v>98767</v>
      </c>
      <c r="N21" s="45">
        <v>100377</v>
      </c>
      <c r="O21" s="45">
        <v>105470</v>
      </c>
      <c r="P21" s="45">
        <v>100353</v>
      </c>
      <c r="Q21" s="45">
        <v>100003</v>
      </c>
      <c r="R21" s="45">
        <v>101027</v>
      </c>
      <c r="S21" s="45">
        <v>102765</v>
      </c>
      <c r="T21" s="45">
        <v>103893</v>
      </c>
      <c r="U21" s="45">
        <v>105047</v>
      </c>
      <c r="V21" s="45">
        <v>105582</v>
      </c>
      <c r="W21" s="45">
        <v>106678</v>
      </c>
      <c r="X21" s="45">
        <v>106580</v>
      </c>
      <c r="Y21" s="45">
        <v>107755</v>
      </c>
      <c r="Z21" s="45">
        <v>109094</v>
      </c>
      <c r="AA21" s="45">
        <v>112524</v>
      </c>
      <c r="AB21" s="45">
        <v>110532</v>
      </c>
      <c r="AC21" s="45">
        <v>110280</v>
      </c>
      <c r="AD21" s="45">
        <v>109728</v>
      </c>
      <c r="AE21" s="45">
        <v>108084</v>
      </c>
      <c r="AF21" s="45">
        <v>108836</v>
      </c>
      <c r="AG21" s="45">
        <v>107338</v>
      </c>
      <c r="AH21" s="45">
        <v>102247</v>
      </c>
      <c r="AI21" s="45">
        <v>104498</v>
      </c>
      <c r="AJ21" s="45">
        <v>103117</v>
      </c>
      <c r="AK21" s="45">
        <v>101143</v>
      </c>
      <c r="AL21" s="45">
        <v>101120</v>
      </c>
      <c r="AM21" s="45">
        <v>101120</v>
      </c>
      <c r="AN21" s="45">
        <v>101516</v>
      </c>
      <c r="AO21" s="45">
        <v>101028</v>
      </c>
      <c r="AP21" s="45">
        <v>100452</v>
      </c>
      <c r="AQ21" s="45">
        <v>100653</v>
      </c>
      <c r="AR21" s="45">
        <v>96058.226999999955</v>
      </c>
      <c r="AS21" s="45">
        <v>101590</v>
      </c>
      <c r="AT21" s="45">
        <v>98132</v>
      </c>
      <c r="AU21" s="45">
        <v>98883</v>
      </c>
      <c r="AV21" s="45">
        <v>100230</v>
      </c>
      <c r="AW21" s="45">
        <v>101315</v>
      </c>
      <c r="AX21" s="45">
        <v>102189</v>
      </c>
      <c r="AY21" s="45">
        <v>105850</v>
      </c>
      <c r="AZ21" s="45">
        <v>100361</v>
      </c>
      <c r="BA21" s="45">
        <v>105062</v>
      </c>
      <c r="BB21" s="45">
        <v>105917</v>
      </c>
      <c r="BC21" s="45">
        <v>106030</v>
      </c>
      <c r="BD21" s="45">
        <v>105756</v>
      </c>
      <c r="BE21" s="45">
        <v>105847</v>
      </c>
      <c r="BF21" s="45">
        <v>101669</v>
      </c>
      <c r="BG21" s="25">
        <f t="shared" si="4"/>
        <v>-3.9472068173873609E-2</v>
      </c>
      <c r="BH21" s="25">
        <f t="shared" si="5"/>
        <v>-5.2866203553585192E-3</v>
      </c>
      <c r="BI21" s="25">
        <v>4.1903730682153695E-2</v>
      </c>
      <c r="BJ21" s="25">
        <f t="shared" si="6"/>
        <v>4.6539704446924159E-2</v>
      </c>
    </row>
    <row r="22" spans="1:62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4"/>
      <c r="BH22" s="4"/>
    </row>
    <row r="23" spans="1:62" s="1" customFormat="1" ht="15" customHeight="1" x14ac:dyDescent="0.3">
      <c r="A23" s="16"/>
      <c r="B23" s="5" t="s">
        <v>7</v>
      </c>
      <c r="C23" s="6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2" s="1" customFormat="1" ht="12.75" customHeight="1" x14ac:dyDescent="0.3">
      <c r="A24" s="16"/>
      <c r="B24" s="10" t="s">
        <v>45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2" s="1" customFormat="1" ht="12.75" customHeight="1" x14ac:dyDescent="0.3">
      <c r="A25" s="16"/>
      <c r="B25" s="10" t="s">
        <v>51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2" s="1" customFormat="1" ht="15" customHeight="1" x14ac:dyDescent="0.3">
      <c r="A26" s="16"/>
      <c r="B26" s="11" t="s">
        <v>67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</row>
    <row r="27" spans="1:62" s="1" customFormat="1" ht="15" customHeight="1" x14ac:dyDescent="0.3">
      <c r="B27" s="11" t="s">
        <v>50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</row>
    <row r="28" spans="1:62" s="1" customFormat="1" ht="15" customHeight="1" x14ac:dyDescent="0.3">
      <c r="B28" s="11" t="s">
        <v>64</v>
      </c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</row>
    <row r="29" spans="1:62" s="1" customFormat="1" ht="15" customHeight="1" x14ac:dyDescent="0.3">
      <c r="B29" s="11" t="s">
        <v>70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</row>
    <row r="30" spans="1:62" s="1" customFormat="1" ht="15" customHeight="1" x14ac:dyDescent="0.3">
      <c r="B30" s="11" t="s">
        <v>69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</row>
    <row r="31" spans="1:62" s="1" customFormat="1" ht="15" customHeight="1" x14ac:dyDescent="0.3">
      <c r="B31" s="8" t="s">
        <v>47</v>
      </c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</row>
    <row r="32" spans="1:62" s="77" customFormat="1" ht="15" customHeight="1" x14ac:dyDescent="0.3"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4:62" s="55" customFormat="1" x14ac:dyDescent="0.3"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</row>
    <row r="34" spans="4:62" s="55" customFormat="1" x14ac:dyDescent="0.3"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59"/>
      <c r="AR34" s="59"/>
      <c r="AS34" s="59"/>
      <c r="AT34" s="59"/>
      <c r="AU34" s="59"/>
      <c r="AV34" s="59"/>
      <c r="AW34" s="59"/>
      <c r="AX34" s="59"/>
      <c r="AY34" s="59"/>
      <c r="AZ34" s="59"/>
      <c r="BA34" s="59"/>
      <c r="BB34" s="59"/>
      <c r="BC34" s="59"/>
      <c r="BD34" s="59"/>
      <c r="BE34" s="59"/>
      <c r="BF34" s="59"/>
      <c r="BG34" s="59"/>
      <c r="BH34" s="59"/>
      <c r="BI34" s="59"/>
      <c r="BJ34" s="59"/>
    </row>
    <row r="35" spans="4:62" s="55" customFormat="1" x14ac:dyDescent="0.3"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59"/>
      <c r="BD35" s="59"/>
      <c r="BE35" s="59"/>
      <c r="BF35" s="59"/>
      <c r="BG35" s="59"/>
      <c r="BH35" s="59"/>
      <c r="BI35" s="59"/>
      <c r="BJ35" s="59"/>
    </row>
    <row r="36" spans="4:62" s="55" customFormat="1" x14ac:dyDescent="0.3">
      <c r="D36" s="59"/>
    </row>
    <row r="37" spans="4:62" s="55" customFormat="1" x14ac:dyDescent="0.3">
      <c r="D37" s="59"/>
    </row>
    <row r="38" spans="4:62" s="55" customFormat="1" x14ac:dyDescent="0.3">
      <c r="D38" s="59"/>
    </row>
    <row r="39" spans="4:62" s="55" customFormat="1" x14ac:dyDescent="0.3">
      <c r="D39" s="59"/>
    </row>
    <row r="40" spans="4:62" s="55" customFormat="1" x14ac:dyDescent="0.3">
      <c r="D40" s="59"/>
    </row>
    <row r="41" spans="4:62" s="74" customFormat="1" x14ac:dyDescent="0.3">
      <c r="D41" s="76"/>
    </row>
    <row r="42" spans="4:62" s="74" customFormat="1" x14ac:dyDescent="0.3"/>
  </sheetData>
  <mergeCells count="16">
    <mergeCell ref="BH9:BH10"/>
    <mergeCell ref="BI9:BI10"/>
    <mergeCell ref="BJ9:BJ10"/>
    <mergeCell ref="D3:K3"/>
    <mergeCell ref="D4:K4"/>
    <mergeCell ref="D5:K5"/>
    <mergeCell ref="D6:K6"/>
    <mergeCell ref="D7:E7"/>
    <mergeCell ref="D9:O9"/>
    <mergeCell ref="B20:C20"/>
    <mergeCell ref="B21:C21"/>
    <mergeCell ref="P9:AA9"/>
    <mergeCell ref="AB9:AM9"/>
    <mergeCell ref="BG9:BG10"/>
    <mergeCell ref="AN9:AY9"/>
    <mergeCell ref="AZ9:BF9"/>
  </mergeCells>
  <conditionalFormatting sqref="BG17:BH17">
    <cfRule type="iconSet" priority="130">
      <iconSet iconSet="3Arrows">
        <cfvo type="percent" val="0"/>
        <cfvo type="num" val="0"/>
        <cfvo type="num" val="0" gte="0"/>
      </iconSet>
    </cfRule>
  </conditionalFormatting>
  <conditionalFormatting sqref="BI17">
    <cfRule type="iconSet" priority="61">
      <iconSet iconSet="3Arrows">
        <cfvo type="percent" val="0"/>
        <cfvo type="num" val="0"/>
        <cfvo type="num" val="0" gte="0"/>
      </iconSet>
    </cfRule>
  </conditionalFormatting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3" id="{B57E36DA-DA59-4643-9B28-742DF8DB7A5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BJ13:BJ16 BJ19:BJ21 BG11:BJ11 BG13:BH16 BG19:BH21</xm:sqref>
        </x14:conditionalFormatting>
        <x14:conditionalFormatting xmlns:xm="http://schemas.microsoft.com/office/excel/2006/main">
          <x14:cfRule type="iconSet" priority="3" id="{E4FCE7FD-1781-40D1-9ACB-7AA22FD14D6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BI19:BI20</xm:sqref>
        </x14:conditionalFormatting>
        <x14:conditionalFormatting xmlns:xm="http://schemas.microsoft.com/office/excel/2006/main">
          <x14:cfRule type="iconSet" priority="2" id="{C9980274-9A7A-4273-9EED-668F9E2557D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BI21</xm:sqref>
        </x14:conditionalFormatting>
        <x14:conditionalFormatting xmlns:xm="http://schemas.microsoft.com/office/excel/2006/main">
          <x14:cfRule type="iconSet" priority="1" id="{EC053B35-48E8-4352-BF96-044432ECE9F5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BI13:BI16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35"/>
  <sheetViews>
    <sheetView showGridLines="0" zoomScale="80" zoomScaleNormal="80" workbookViewId="0">
      <pane xSplit="3" ySplit="10" topLeftCell="D11" activePane="bottomRight" state="frozen"/>
      <selection sqref="A1:XFD1048576"/>
      <selection pane="topRight" sqref="A1:XFD1048576"/>
      <selection pane="bottomLeft" sqref="A1:XFD1048576"/>
      <selection pane="bottomRight" activeCell="D7" sqref="D7:E7"/>
    </sheetView>
  </sheetViews>
  <sheetFormatPr baseColWidth="10" defaultRowHeight="14.4" x14ac:dyDescent="0.3"/>
  <cols>
    <col min="1" max="1" width="2.21875" customWidth="1"/>
    <col min="2" max="2" width="19.5546875" customWidth="1"/>
    <col min="3" max="3" width="24.77734375" customWidth="1"/>
    <col min="4" max="9" width="13" customWidth="1"/>
    <col min="10" max="28" width="13.77734375" customWidth="1"/>
    <col min="29" max="32" width="13" customWidth="1"/>
    <col min="33" max="33" width="13.21875" customWidth="1"/>
    <col min="34" max="41" width="13" customWidth="1"/>
    <col min="42" max="42" width="14.44140625" customWidth="1"/>
    <col min="43" max="50" width="13" customWidth="1"/>
    <col min="51" max="51" width="14.21875" customWidth="1"/>
    <col min="52" max="58" width="13" customWidth="1"/>
    <col min="59" max="59" width="15.21875" customWidth="1"/>
    <col min="60" max="60" width="16.77734375" customWidth="1"/>
    <col min="61" max="61" width="15.21875" customWidth="1"/>
    <col min="62" max="62" width="18.77734375" bestFit="1" customWidth="1"/>
  </cols>
  <sheetData>
    <row r="1" spans="2:63" ht="4.5" customHeight="1" x14ac:dyDescent="0.3"/>
    <row r="2" spans="2:63" x14ac:dyDescent="0.3">
      <c r="AH2" s="89"/>
    </row>
    <row r="3" spans="2:63" ht="18" x14ac:dyDescent="0.3">
      <c r="B3" s="46"/>
      <c r="C3" s="46"/>
      <c r="D3" s="130" t="s">
        <v>32</v>
      </c>
      <c r="E3" s="130"/>
      <c r="F3" s="130"/>
      <c r="G3" s="130"/>
      <c r="H3" s="130"/>
      <c r="I3" s="130"/>
      <c r="J3" s="130"/>
      <c r="K3" s="130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12"/>
    </row>
    <row r="4" spans="2:63" ht="15.6" x14ac:dyDescent="0.3">
      <c r="B4" s="47"/>
      <c r="C4" s="47"/>
      <c r="D4" s="131" t="s">
        <v>33</v>
      </c>
      <c r="E4" s="131"/>
      <c r="F4" s="131"/>
      <c r="G4" s="131"/>
      <c r="H4" s="131"/>
      <c r="I4" s="131"/>
      <c r="J4" s="131"/>
      <c r="K4" s="131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13"/>
    </row>
    <row r="5" spans="2:63" x14ac:dyDescent="0.3">
      <c r="B5" s="48"/>
      <c r="C5" s="48"/>
      <c r="D5" s="131" t="s">
        <v>84</v>
      </c>
      <c r="E5" s="131"/>
      <c r="F5" s="131"/>
      <c r="G5" s="131"/>
      <c r="H5" s="131"/>
      <c r="I5" s="131"/>
      <c r="J5" s="131"/>
      <c r="K5" s="131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14"/>
    </row>
    <row r="6" spans="2:63" x14ac:dyDescent="0.3">
      <c r="D6" s="132" t="s">
        <v>38</v>
      </c>
      <c r="E6" s="132"/>
      <c r="F6" s="132"/>
      <c r="G6" s="132"/>
      <c r="H6" s="132"/>
      <c r="I6" s="132"/>
      <c r="J6" s="132"/>
      <c r="K6" s="132"/>
      <c r="AY6" s="106"/>
      <c r="AZ6" s="106"/>
      <c r="BA6" s="106"/>
      <c r="BB6" s="106"/>
      <c r="BC6" s="106"/>
      <c r="BD6" s="106"/>
      <c r="BE6" s="105"/>
      <c r="BF6" s="105"/>
    </row>
    <row r="7" spans="2:63" x14ac:dyDescent="0.3">
      <c r="D7" s="133" t="s">
        <v>36</v>
      </c>
      <c r="E7" s="133"/>
      <c r="F7" s="49"/>
      <c r="G7" s="49"/>
      <c r="H7" s="49"/>
      <c r="I7" s="49"/>
      <c r="J7" s="49"/>
      <c r="K7" s="49"/>
      <c r="AX7" s="104"/>
      <c r="AY7" s="9"/>
      <c r="AZ7" s="9"/>
      <c r="BA7" s="9"/>
      <c r="BB7" s="9"/>
      <c r="BC7" s="9"/>
      <c r="BD7" s="9"/>
      <c r="BE7" s="9"/>
      <c r="BF7" s="9"/>
    </row>
    <row r="8" spans="2:63" x14ac:dyDescent="0.3">
      <c r="BJ8" s="9"/>
    </row>
    <row r="9" spans="2:63" ht="29.25" customHeight="1" x14ac:dyDescent="0.3">
      <c r="D9" s="119" t="s">
        <v>12</v>
      </c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  <c r="P9" s="119" t="s">
        <v>22</v>
      </c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1"/>
      <c r="AB9" s="122" t="s">
        <v>24</v>
      </c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4"/>
      <c r="AN9" s="127" t="s">
        <v>25</v>
      </c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9"/>
      <c r="AZ9" s="127" t="s">
        <v>62</v>
      </c>
      <c r="BA9" s="128"/>
      <c r="BB9" s="128"/>
      <c r="BC9" s="128"/>
      <c r="BD9" s="128"/>
      <c r="BE9" s="128"/>
      <c r="BF9" s="129"/>
      <c r="BG9" s="125" t="s">
        <v>28</v>
      </c>
      <c r="BH9" s="125" t="s">
        <v>39</v>
      </c>
      <c r="BI9" s="125" t="s">
        <v>29</v>
      </c>
      <c r="BJ9" s="125" t="s">
        <v>40</v>
      </c>
    </row>
    <row r="10" spans="2:63" ht="21.75" customHeight="1" x14ac:dyDescent="0.3">
      <c r="D10" s="17" t="s">
        <v>13</v>
      </c>
      <c r="E10" s="17" t="s">
        <v>0</v>
      </c>
      <c r="F10" s="17" t="s">
        <v>15</v>
      </c>
      <c r="G10" s="17" t="s">
        <v>16</v>
      </c>
      <c r="H10" s="64" t="s">
        <v>17</v>
      </c>
      <c r="I10" s="64" t="s">
        <v>14</v>
      </c>
      <c r="J10" s="64" t="s">
        <v>4</v>
      </c>
      <c r="K10" s="64" t="s">
        <v>18</v>
      </c>
      <c r="L10" s="64" t="s">
        <v>8</v>
      </c>
      <c r="M10" s="64" t="s">
        <v>9</v>
      </c>
      <c r="N10" s="65" t="s">
        <v>10</v>
      </c>
      <c r="O10" s="65" t="s">
        <v>11</v>
      </c>
      <c r="P10" s="65" t="s">
        <v>19</v>
      </c>
      <c r="Q10" s="65" t="s">
        <v>0</v>
      </c>
      <c r="R10" s="65" t="s">
        <v>15</v>
      </c>
      <c r="S10" s="65" t="s">
        <v>16</v>
      </c>
      <c r="T10" s="65" t="s">
        <v>17</v>
      </c>
      <c r="U10" s="65" t="s">
        <v>20</v>
      </c>
      <c r="V10" s="65" t="s">
        <v>4</v>
      </c>
      <c r="W10" s="65" t="s">
        <v>21</v>
      </c>
      <c r="X10" s="65" t="s">
        <v>8</v>
      </c>
      <c r="Y10" s="65" t="s">
        <v>9</v>
      </c>
      <c r="Z10" s="65" t="s">
        <v>10</v>
      </c>
      <c r="AA10" s="66" t="s">
        <v>11</v>
      </c>
      <c r="AB10" s="66" t="s">
        <v>19</v>
      </c>
      <c r="AC10" s="65" t="s">
        <v>0</v>
      </c>
      <c r="AD10" s="65" t="s">
        <v>15</v>
      </c>
      <c r="AE10" s="65" t="s">
        <v>16</v>
      </c>
      <c r="AF10" s="65" t="s">
        <v>17</v>
      </c>
      <c r="AG10" s="18" t="s">
        <v>20</v>
      </c>
      <c r="AH10" s="18" t="s">
        <v>4</v>
      </c>
      <c r="AI10" s="18" t="s">
        <v>21</v>
      </c>
      <c r="AJ10" s="18" t="s">
        <v>8</v>
      </c>
      <c r="AK10" s="18" t="s">
        <v>9</v>
      </c>
      <c r="AL10" s="18" t="s">
        <v>10</v>
      </c>
      <c r="AM10" s="18" t="s">
        <v>11</v>
      </c>
      <c r="AN10" s="18" t="s">
        <v>19</v>
      </c>
      <c r="AO10" s="18" t="s">
        <v>0</v>
      </c>
      <c r="AP10" s="18" t="s">
        <v>15</v>
      </c>
      <c r="AQ10" s="18" t="s">
        <v>49</v>
      </c>
      <c r="AR10" s="18" t="s">
        <v>17</v>
      </c>
      <c r="AS10" s="18" t="s">
        <v>20</v>
      </c>
      <c r="AT10" s="18" t="s">
        <v>4</v>
      </c>
      <c r="AU10" s="18" t="s">
        <v>21</v>
      </c>
      <c r="AV10" s="18" t="s">
        <v>8</v>
      </c>
      <c r="AW10" s="18" t="s">
        <v>9</v>
      </c>
      <c r="AX10" s="18" t="s">
        <v>54</v>
      </c>
      <c r="AY10" s="18" t="s">
        <v>75</v>
      </c>
      <c r="AZ10" s="18" t="s">
        <v>19</v>
      </c>
      <c r="BA10" s="18" t="s">
        <v>0</v>
      </c>
      <c r="BB10" s="18" t="s">
        <v>15</v>
      </c>
      <c r="BC10" s="18" t="s">
        <v>76</v>
      </c>
      <c r="BD10" s="18" t="s">
        <v>77</v>
      </c>
      <c r="BE10" s="18" t="s">
        <v>20</v>
      </c>
      <c r="BF10" s="18" t="s">
        <v>4</v>
      </c>
      <c r="BG10" s="126"/>
      <c r="BH10" s="126"/>
      <c r="BI10" s="126"/>
      <c r="BJ10" s="126"/>
    </row>
    <row r="11" spans="2:63" s="20" customFormat="1" x14ac:dyDescent="0.3">
      <c r="B11" s="21" t="s">
        <v>81</v>
      </c>
      <c r="C11" s="22"/>
      <c r="D11" s="23">
        <v>58184.451869952158</v>
      </c>
      <c r="E11" s="23">
        <v>60031.156642752467</v>
      </c>
      <c r="F11" s="23">
        <v>61659.068922741732</v>
      </c>
      <c r="G11" s="67">
        <v>63302.58646493253</v>
      </c>
      <c r="H11" s="68">
        <v>64984.65501304534</v>
      </c>
      <c r="I11" s="69">
        <v>66594.947313045297</v>
      </c>
      <c r="J11" s="69">
        <v>68227.121203045303</v>
      </c>
      <c r="K11" s="69">
        <v>69878.571503045299</v>
      </c>
      <c r="L11" s="69">
        <v>71559.8857230453</v>
      </c>
      <c r="M11" s="69">
        <v>73496.895000000004</v>
      </c>
      <c r="N11" s="69">
        <v>75270.690563045297</v>
      </c>
      <c r="O11" s="69">
        <v>77059.613273045296</v>
      </c>
      <c r="P11" s="69">
        <v>79517.903083045327</v>
      </c>
      <c r="Q11" s="69">
        <v>82146.581643045341</v>
      </c>
      <c r="R11" s="69">
        <v>84738.281443045329</v>
      </c>
      <c r="S11" s="69">
        <v>75694.617239999992</v>
      </c>
      <c r="T11" s="69">
        <v>79723.219169999997</v>
      </c>
      <c r="U11" s="69">
        <v>79805.903569999995</v>
      </c>
      <c r="V11" s="69">
        <v>95602.29333</v>
      </c>
      <c r="W11" s="69">
        <v>95714.932620000007</v>
      </c>
      <c r="X11" s="69">
        <v>98472.872400000007</v>
      </c>
      <c r="Y11" s="69">
        <v>103986.91131</v>
      </c>
      <c r="Z11" s="69">
        <v>104010.87256999999</v>
      </c>
      <c r="AA11" s="69">
        <v>106931.24959000001</v>
      </c>
      <c r="AB11" s="69">
        <v>112456.00290000001</v>
      </c>
      <c r="AC11" s="69">
        <v>115576.09595999999</v>
      </c>
      <c r="AD11" s="69">
        <v>118624.55781</v>
      </c>
      <c r="AE11" s="69">
        <v>121572.40184999999</v>
      </c>
      <c r="AF11" s="70">
        <v>124653.78395</v>
      </c>
      <c r="AG11" s="63">
        <v>127626.36520999999</v>
      </c>
      <c r="AH11" s="23">
        <v>130734.94763</v>
      </c>
      <c r="AI11" s="23">
        <v>134051.74841</v>
      </c>
      <c r="AJ11" s="23">
        <v>137047.88303</v>
      </c>
      <c r="AK11" s="23">
        <v>140163.92546999999</v>
      </c>
      <c r="AL11" s="23">
        <v>143273.21662999998</v>
      </c>
      <c r="AM11" s="23">
        <v>146370.68049</v>
      </c>
      <c r="AN11" s="23">
        <v>149411.21291</v>
      </c>
      <c r="AO11" s="23">
        <v>152439.23981</v>
      </c>
      <c r="AP11" s="23">
        <v>155308.61199999999</v>
      </c>
      <c r="AQ11" s="23">
        <v>158420.58300000001</v>
      </c>
      <c r="AR11" s="23">
        <v>161662.72099999999</v>
      </c>
      <c r="AS11" s="23">
        <v>164891.12612999999</v>
      </c>
      <c r="AT11" s="23">
        <v>168169.14012999999</v>
      </c>
      <c r="AU11" s="23">
        <v>200718.38571</v>
      </c>
      <c r="AV11" s="23">
        <v>205323.45973999999</v>
      </c>
      <c r="AW11" s="23">
        <v>209557</v>
      </c>
      <c r="AX11" s="23">
        <v>213122.05923000001</v>
      </c>
      <c r="AY11" s="23">
        <v>216827.10506999999</v>
      </c>
      <c r="AZ11" s="23">
        <v>213158.41649999999</v>
      </c>
      <c r="BA11" s="23">
        <v>215687.65033999999</v>
      </c>
      <c r="BB11" s="23">
        <v>258104.24405000001</v>
      </c>
      <c r="BC11" s="23">
        <v>260994.28404999999</v>
      </c>
      <c r="BD11" s="23">
        <v>263408.67583999998</v>
      </c>
      <c r="BE11" s="23">
        <v>265916.65179999999</v>
      </c>
      <c r="BF11" s="23">
        <v>269032.77515</v>
      </c>
      <c r="BG11" s="25">
        <v>9.521235213692858E-3</v>
      </c>
      <c r="BH11" s="25">
        <v>4.0628431975638479E-2</v>
      </c>
      <c r="BI11" s="25">
        <v>0.61268018504738442</v>
      </c>
      <c r="BJ11" s="25">
        <v>0.50778110229959017</v>
      </c>
    </row>
    <row r="12" spans="2:63" s="26" customFormat="1" ht="19.5" customHeight="1" x14ac:dyDescent="0.3">
      <c r="B12" s="27"/>
      <c r="C12" s="27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9"/>
      <c r="BH12" s="30"/>
      <c r="BI12" s="30"/>
      <c r="BJ12" s="31"/>
    </row>
    <row r="13" spans="2:63" s="20" customFormat="1" x14ac:dyDescent="0.3">
      <c r="B13" s="21" t="s">
        <v>60</v>
      </c>
      <c r="C13" s="22"/>
      <c r="D13" s="23">
        <v>2930960.9300899995</v>
      </c>
      <c r="E13" s="23">
        <v>2979761.3943900005</v>
      </c>
      <c r="F13" s="23">
        <v>3026442.5156200002</v>
      </c>
      <c r="G13" s="23">
        <v>3103302.5719400002</v>
      </c>
      <c r="H13" s="23">
        <v>3147134.3954800004</v>
      </c>
      <c r="I13" s="24">
        <v>3189535.2217199998</v>
      </c>
      <c r="J13" s="24">
        <v>3219001.4028699999</v>
      </c>
      <c r="K13" s="24">
        <v>3286187.39255</v>
      </c>
      <c r="L13" s="24">
        <v>3306664.8894900009</v>
      </c>
      <c r="M13" s="24">
        <v>3335213.09931</v>
      </c>
      <c r="N13" s="24">
        <v>3393485.4485299997</v>
      </c>
      <c r="O13" s="24">
        <v>3504622.67692</v>
      </c>
      <c r="P13" s="24">
        <v>3540637.7107000002</v>
      </c>
      <c r="Q13" s="24">
        <v>4797690.4597599991</v>
      </c>
      <c r="R13" s="24">
        <v>4792907.5462800004</v>
      </c>
      <c r="S13" s="24">
        <v>4935379.9607200017</v>
      </c>
      <c r="T13" s="24">
        <v>5020563.4449900016</v>
      </c>
      <c r="U13" s="24">
        <v>5056497.0421899995</v>
      </c>
      <c r="V13" s="24">
        <v>5107191.3253500005</v>
      </c>
      <c r="W13" s="24">
        <v>5171579.6207299903</v>
      </c>
      <c r="X13" s="24">
        <v>5206108.7256399924</v>
      </c>
      <c r="Y13" s="24">
        <v>5276693.8568899781</v>
      </c>
      <c r="Z13" s="24">
        <v>5325700.1664499398</v>
      </c>
      <c r="AA13" s="24">
        <v>5470205.4535999903</v>
      </c>
      <c r="AB13" s="24">
        <v>5484059.9566200003</v>
      </c>
      <c r="AC13" s="24">
        <v>5513080.557</v>
      </c>
      <c r="AD13" s="24">
        <v>5582480.3660000004</v>
      </c>
      <c r="AE13" s="24">
        <v>5622288</v>
      </c>
      <c r="AF13" s="24">
        <v>5805886</v>
      </c>
      <c r="AG13" s="24">
        <v>5921579.5999999903</v>
      </c>
      <c r="AH13" s="24">
        <v>5927571.1510500005</v>
      </c>
      <c r="AI13" s="24">
        <v>5903026</v>
      </c>
      <c r="AJ13" s="24">
        <v>5888626</v>
      </c>
      <c r="AK13" s="24">
        <v>5883835</v>
      </c>
      <c r="AL13" s="24">
        <v>5841029</v>
      </c>
      <c r="AM13" s="24">
        <v>5883837</v>
      </c>
      <c r="AN13" s="24">
        <v>5899671</v>
      </c>
      <c r="AO13" s="24">
        <v>5978011.0925299842</v>
      </c>
      <c r="AP13" s="90">
        <v>6033785.7173599247</v>
      </c>
      <c r="AQ13" s="90">
        <v>6034159.8264498897</v>
      </c>
      <c r="AR13" s="90">
        <v>6039616.1374298809</v>
      </c>
      <c r="AS13" s="90">
        <v>6104674.2571898885</v>
      </c>
      <c r="AT13" s="90">
        <v>6797547.0509398803</v>
      </c>
      <c r="AU13" s="90">
        <v>7167612.3286392102</v>
      </c>
      <c r="AV13" s="90">
        <v>7237238.2432192005</v>
      </c>
      <c r="AW13" s="90">
        <v>7621940.9328191997</v>
      </c>
      <c r="AX13" s="90">
        <v>7683687.4256091202</v>
      </c>
      <c r="AY13" s="90">
        <v>7854690.4719392676</v>
      </c>
      <c r="AZ13" s="90">
        <v>7944675.9574392773</v>
      </c>
      <c r="BA13" s="90">
        <v>7952402.1517692758</v>
      </c>
      <c r="BB13" s="90">
        <v>8188998.6515392596</v>
      </c>
      <c r="BC13" s="90">
        <v>8327296.0919291005</v>
      </c>
      <c r="BD13" s="90">
        <v>8382825.338679119</v>
      </c>
      <c r="BE13" s="90">
        <v>0</v>
      </c>
      <c r="BF13" s="90">
        <v>0</v>
      </c>
      <c r="BG13" s="108" t="s">
        <v>79</v>
      </c>
      <c r="BH13" s="109" t="s">
        <v>79</v>
      </c>
      <c r="BI13" s="109" t="s">
        <v>79</v>
      </c>
      <c r="BJ13" s="108" t="s">
        <v>79</v>
      </c>
      <c r="BK13" s="32"/>
    </row>
    <row r="14" spans="2:63" s="20" customFormat="1" x14ac:dyDescent="0.3">
      <c r="B14" s="33" t="s">
        <v>5</v>
      </c>
      <c r="C14" s="34"/>
      <c r="D14" s="35">
        <v>1804928.9750800005</v>
      </c>
      <c r="E14" s="35">
        <v>1818092.9893500002</v>
      </c>
      <c r="F14" s="35">
        <v>1838882.2760099999</v>
      </c>
      <c r="G14" s="35">
        <v>1888841.0684499999</v>
      </c>
      <c r="H14" s="35">
        <v>1908856.8495599998</v>
      </c>
      <c r="I14" s="35">
        <v>1928266.26926</v>
      </c>
      <c r="J14" s="35">
        <v>1942746.59996</v>
      </c>
      <c r="K14" s="35">
        <v>1976729.3110499999</v>
      </c>
      <c r="L14" s="35">
        <v>1980276.2141</v>
      </c>
      <c r="M14" s="35">
        <v>1992424.2000500001</v>
      </c>
      <c r="N14" s="35">
        <v>2016577.0013300001</v>
      </c>
      <c r="O14" s="35">
        <v>2086757.93539</v>
      </c>
      <c r="P14" s="35">
        <v>2084481.8289000001</v>
      </c>
      <c r="Q14" s="35">
        <v>2229654.6423741402</v>
      </c>
      <c r="R14" s="35">
        <v>2204263.3203039798</v>
      </c>
      <c r="S14" s="35">
        <v>2274534.6327024298</v>
      </c>
      <c r="T14" s="35">
        <v>2271800.1486656298</v>
      </c>
      <c r="U14" s="35">
        <v>2280061.8121551299</v>
      </c>
      <c r="V14" s="35">
        <v>2298877.86520566</v>
      </c>
      <c r="W14" s="35">
        <v>2326729.5673905299</v>
      </c>
      <c r="X14" s="35">
        <v>2330316.82224845</v>
      </c>
      <c r="Y14" s="35">
        <v>2361377.7087599998</v>
      </c>
      <c r="Z14" s="35">
        <v>2355390.1125400001</v>
      </c>
      <c r="AA14" s="35">
        <v>2439641.0196699998</v>
      </c>
      <c r="AB14" s="35">
        <v>2486283.7650000001</v>
      </c>
      <c r="AC14" s="35">
        <v>2494984.378</v>
      </c>
      <c r="AD14" s="35">
        <v>2512222.7680000002</v>
      </c>
      <c r="AE14" s="35">
        <v>2560018</v>
      </c>
      <c r="AF14" s="35">
        <v>2664808</v>
      </c>
      <c r="AG14" s="35">
        <v>2713593.2485999898</v>
      </c>
      <c r="AH14" s="35">
        <v>2713413.9991599997</v>
      </c>
      <c r="AI14" s="35">
        <v>2742885</v>
      </c>
      <c r="AJ14" s="35">
        <v>2731743</v>
      </c>
      <c r="AK14" s="35">
        <v>2722032</v>
      </c>
      <c r="AL14" s="35">
        <v>2693421</v>
      </c>
      <c r="AM14" s="35">
        <v>2591087</v>
      </c>
      <c r="AN14" s="35">
        <v>2587626</v>
      </c>
      <c r="AO14" s="35">
        <v>2611484.7750799987</v>
      </c>
      <c r="AP14" s="35">
        <v>2576239.6541598663</v>
      </c>
      <c r="AQ14" s="35">
        <v>2573381.4469098803</v>
      </c>
      <c r="AR14" s="35">
        <v>2605950.9344798899</v>
      </c>
      <c r="AS14" s="35">
        <v>2618573.8576698801</v>
      </c>
      <c r="AT14" s="35">
        <v>2941827.6113798898</v>
      </c>
      <c r="AU14" s="35">
        <v>3053984.3348996202</v>
      </c>
      <c r="AV14" s="35">
        <v>3057006.9646596336</v>
      </c>
      <c r="AW14" s="35">
        <v>3052545.9473796301</v>
      </c>
      <c r="AX14" s="35">
        <v>3111327.727209643</v>
      </c>
      <c r="AY14" s="35">
        <v>3176874.7111796234</v>
      </c>
      <c r="AZ14" s="35">
        <v>3182904.0107096098</v>
      </c>
      <c r="BA14" s="35">
        <v>3184830.8533296105</v>
      </c>
      <c r="BB14" s="35">
        <v>3703331.8106996398</v>
      </c>
      <c r="BC14" s="35">
        <v>3752601.0873296605</v>
      </c>
      <c r="BD14" s="35">
        <v>3770609.9607096589</v>
      </c>
      <c r="BE14" s="35">
        <v>0</v>
      </c>
      <c r="BF14" s="35">
        <v>0</v>
      </c>
      <c r="BG14" s="108" t="s">
        <v>79</v>
      </c>
      <c r="BH14" s="109" t="s">
        <v>79</v>
      </c>
      <c r="BI14" s="109" t="s">
        <v>79</v>
      </c>
      <c r="BJ14" s="108" t="s">
        <v>79</v>
      </c>
      <c r="BK14" s="32"/>
    </row>
    <row r="15" spans="2:63" s="20" customFormat="1" x14ac:dyDescent="0.3">
      <c r="B15" s="33" t="s">
        <v>6</v>
      </c>
      <c r="C15" s="34"/>
      <c r="D15" s="35">
        <v>1126031.955009999</v>
      </c>
      <c r="E15" s="35">
        <v>1161668.4050400003</v>
      </c>
      <c r="F15" s="35">
        <v>1187560.2396100003</v>
      </c>
      <c r="G15" s="35">
        <v>1214461.5034900003</v>
      </c>
      <c r="H15" s="35">
        <v>1238277.5459200006</v>
      </c>
      <c r="I15" s="35">
        <v>1261268.9524599998</v>
      </c>
      <c r="J15" s="35">
        <v>1276254.8029099999</v>
      </c>
      <c r="K15" s="35">
        <v>1309458.0815000001</v>
      </c>
      <c r="L15" s="35">
        <v>1326388.6753900009</v>
      </c>
      <c r="M15" s="35">
        <v>1342788.8992599999</v>
      </c>
      <c r="N15" s="35">
        <v>1376908.4471999996</v>
      </c>
      <c r="O15" s="35">
        <v>1417864.74153</v>
      </c>
      <c r="P15" s="35">
        <v>1456155.8818000001</v>
      </c>
      <c r="Q15" s="35">
        <v>2568035.8173858589</v>
      </c>
      <c r="R15" s="35">
        <v>2588644.2259760206</v>
      </c>
      <c r="S15" s="35">
        <v>2660845.3280175719</v>
      </c>
      <c r="T15" s="35">
        <v>2748763.2963243718</v>
      </c>
      <c r="U15" s="35">
        <v>2776435.2300348696</v>
      </c>
      <c r="V15" s="35">
        <v>2808313.4601443405</v>
      </c>
      <c r="W15" s="35">
        <v>2844850.0533394604</v>
      </c>
      <c r="X15" s="35">
        <v>2875791.9033915424</v>
      </c>
      <c r="Y15" s="35">
        <v>2915316.1481299782</v>
      </c>
      <c r="Z15" s="35">
        <v>2970310.0539099397</v>
      </c>
      <c r="AA15" s="35">
        <v>3030564.4339299905</v>
      </c>
      <c r="AB15" s="35">
        <v>2997776.1916200002</v>
      </c>
      <c r="AC15" s="35">
        <v>3018096.179</v>
      </c>
      <c r="AD15" s="35">
        <v>3070257.5980000002</v>
      </c>
      <c r="AE15" s="35">
        <v>3062270</v>
      </c>
      <c r="AF15" s="35">
        <v>3141078</v>
      </c>
      <c r="AG15" s="35">
        <v>3207986.3514000005</v>
      </c>
      <c r="AH15" s="35">
        <v>3214157.1518900008</v>
      </c>
      <c r="AI15" s="35">
        <v>3160141</v>
      </c>
      <c r="AJ15" s="35">
        <v>3156883</v>
      </c>
      <c r="AK15" s="35">
        <v>3161803</v>
      </c>
      <c r="AL15" s="35">
        <v>3147608</v>
      </c>
      <c r="AM15" s="35">
        <v>3292750</v>
      </c>
      <c r="AN15" s="35">
        <v>3312045</v>
      </c>
      <c r="AO15" s="35">
        <v>3366526.3174499855</v>
      </c>
      <c r="AP15" s="35">
        <v>3457546.0632000584</v>
      </c>
      <c r="AQ15" s="35">
        <v>3460778.3795400094</v>
      </c>
      <c r="AR15" s="35">
        <v>3433665.202949991</v>
      </c>
      <c r="AS15" s="35">
        <v>3486100.3995200084</v>
      </c>
      <c r="AT15" s="35">
        <v>3855719.4395599905</v>
      </c>
      <c r="AU15" s="35">
        <v>4113627.99373959</v>
      </c>
      <c r="AV15" s="35">
        <v>4180231.2785595669</v>
      </c>
      <c r="AW15" s="35">
        <v>4569394.9854395697</v>
      </c>
      <c r="AX15" s="35">
        <v>4572359.6983994767</v>
      </c>
      <c r="AY15" s="35">
        <v>4677815.7607596442</v>
      </c>
      <c r="AZ15" s="35">
        <v>4761771.9467296675</v>
      </c>
      <c r="BA15" s="35">
        <v>4767571.2984396648</v>
      </c>
      <c r="BB15" s="35">
        <v>4485666.8408396197</v>
      </c>
      <c r="BC15" s="35">
        <v>4574695.0045994399</v>
      </c>
      <c r="BD15" s="35">
        <v>4612215.3779694606</v>
      </c>
      <c r="BE15" s="35">
        <v>0</v>
      </c>
      <c r="BF15" s="35">
        <v>0</v>
      </c>
      <c r="BG15" s="108" t="s">
        <v>79</v>
      </c>
      <c r="BH15" s="109" t="s">
        <v>79</v>
      </c>
      <c r="BI15" s="109" t="s">
        <v>79</v>
      </c>
      <c r="BJ15" s="108" t="s">
        <v>79</v>
      </c>
      <c r="BK15" s="32"/>
    </row>
    <row r="16" spans="2:63" s="20" customFormat="1" x14ac:dyDescent="0.3">
      <c r="B16" s="36" t="s">
        <v>52</v>
      </c>
      <c r="C16" s="37"/>
      <c r="D16" s="38">
        <v>2246616.9750800002</v>
      </c>
      <c r="E16" s="38">
        <v>2271343.9893499999</v>
      </c>
      <c r="F16" s="38">
        <v>2300906.2760099997</v>
      </c>
      <c r="G16" s="38">
        <v>2361467.0684499997</v>
      </c>
      <c r="H16" s="38">
        <v>2393975.84956</v>
      </c>
      <c r="I16" s="38">
        <v>2422964.26926</v>
      </c>
      <c r="J16" s="38">
        <v>2444388.5999599998</v>
      </c>
      <c r="K16" s="38">
        <v>2493840.3110500001</v>
      </c>
      <c r="L16" s="38">
        <v>2504021.2141</v>
      </c>
      <c r="M16" s="38">
        <v>2523020.2000500001</v>
      </c>
      <c r="N16" s="38">
        <v>2556814.0013299999</v>
      </c>
      <c r="O16" s="38">
        <v>2642432.9353900002</v>
      </c>
      <c r="P16" s="38">
        <v>2650107.8289000001</v>
      </c>
      <c r="Q16" s="38">
        <v>2966311.5486234501</v>
      </c>
      <c r="R16" s="38">
        <v>2948729.7605882999</v>
      </c>
      <c r="S16" s="38">
        <v>3039556.9197827401</v>
      </c>
      <c r="T16" s="38">
        <v>3044842.20689337</v>
      </c>
      <c r="U16" s="38">
        <v>3057850.5020287898</v>
      </c>
      <c r="V16" s="38">
        <v>3085811.5549810701</v>
      </c>
      <c r="W16" s="38">
        <v>3124314.86977759</v>
      </c>
      <c r="X16" s="38">
        <v>3136416.9581800099</v>
      </c>
      <c r="Y16" s="38">
        <v>3181655.7087599998</v>
      </c>
      <c r="Z16" s="38">
        <v>3187436.1125400001</v>
      </c>
      <c r="AA16" s="38">
        <v>3287036.0196699998</v>
      </c>
      <c r="AB16" s="38">
        <v>3356702.7650000001</v>
      </c>
      <c r="AC16" s="38">
        <v>3350454.378</v>
      </c>
      <c r="AD16" s="38">
        <v>3400802.7680000002</v>
      </c>
      <c r="AE16" s="38">
        <v>3462719</v>
      </c>
      <c r="AF16" s="38">
        <v>3598833</v>
      </c>
      <c r="AG16" s="38">
        <v>3668127.1664516903</v>
      </c>
      <c r="AH16" s="38">
        <v>3670240.2655660901</v>
      </c>
      <c r="AI16" s="38">
        <v>3697129</v>
      </c>
      <c r="AJ16" s="38">
        <v>3685435</v>
      </c>
      <c r="AK16" s="38">
        <v>3677185</v>
      </c>
      <c r="AL16" s="38">
        <v>3648057</v>
      </c>
      <c r="AM16" s="38">
        <v>3524353</v>
      </c>
      <c r="AN16" s="38">
        <v>3513258</v>
      </c>
      <c r="AO16" s="38">
        <v>3553209.5530030862</v>
      </c>
      <c r="AP16" s="38">
        <v>3522635.6850111596</v>
      </c>
      <c r="AQ16" s="38">
        <v>3517329.9584667548</v>
      </c>
      <c r="AR16" s="38">
        <v>3553734.79096225</v>
      </c>
      <c r="AS16" s="38">
        <v>3574589.3033777801</v>
      </c>
      <c r="AT16" s="38">
        <v>4035730.8585110698</v>
      </c>
      <c r="AU16" s="38">
        <v>4190133.2593693398</v>
      </c>
      <c r="AV16" s="38">
        <v>4204074.8891293546</v>
      </c>
      <c r="AW16" s="38">
        <v>4339074.7420398695</v>
      </c>
      <c r="AX16" s="38">
        <v>4369217.3459676234</v>
      </c>
      <c r="AY16" s="38">
        <v>4461030.7083124025</v>
      </c>
      <c r="AZ16" s="38">
        <v>4483830.007842388</v>
      </c>
      <c r="BA16" s="38">
        <v>4489084.8504623901</v>
      </c>
      <c r="BB16" s="38">
        <v>5189297.5044860402</v>
      </c>
      <c r="BC16" s="38">
        <v>5265414.8539429018</v>
      </c>
      <c r="BD16" s="38">
        <v>5296374.6907213302</v>
      </c>
      <c r="BE16" s="38">
        <v>0</v>
      </c>
      <c r="BF16" s="38">
        <v>0</v>
      </c>
      <c r="BG16" s="108" t="s">
        <v>79</v>
      </c>
      <c r="BH16" s="109" t="s">
        <v>79</v>
      </c>
      <c r="BI16" s="109" t="s">
        <v>79</v>
      </c>
      <c r="BJ16" s="108" t="s">
        <v>79</v>
      </c>
    </row>
    <row r="17" spans="1:62" s="20" customFormat="1" x14ac:dyDescent="0.3">
      <c r="B17" s="39" t="s">
        <v>1</v>
      </c>
      <c r="C17" s="40"/>
      <c r="D17" s="41">
        <v>2.5898696802947575E-2</v>
      </c>
      <c r="E17" s="41">
        <v>2.6429795277258656E-2</v>
      </c>
      <c r="F17" s="41">
        <v>2.6797731644100119E-2</v>
      </c>
      <c r="G17" s="41">
        <v>2.6806465908704186E-2</v>
      </c>
      <c r="H17" s="41">
        <v>2.7145075429641102E-2</v>
      </c>
      <c r="I17" s="41">
        <v>2.748490687953237E-2</v>
      </c>
      <c r="J17" s="41">
        <v>2.7911732694286734E-2</v>
      </c>
      <c r="K17" s="41">
        <v>2.8020467546947224E-2</v>
      </c>
      <c r="L17" s="41">
        <v>2.8577987007496454E-2</v>
      </c>
      <c r="M17" s="41">
        <v>2.9130521824020067E-2</v>
      </c>
      <c r="N17" s="41">
        <v>2.943925155443106E-2</v>
      </c>
      <c r="O17" s="41">
        <v>2.9162372388335359E-2</v>
      </c>
      <c r="P17" s="41">
        <v>3.0005534950648182E-2</v>
      </c>
      <c r="Q17" s="41">
        <v>2.7693173928802717E-2</v>
      </c>
      <c r="R17" s="41">
        <v>2.8737215113988347E-2</v>
      </c>
      <c r="S17" s="41">
        <v>2.4903174784241401E-2</v>
      </c>
      <c r="T17" s="41">
        <v>2.6183037987817768E-2</v>
      </c>
      <c r="U17" s="41">
        <v>2.6098693679449413E-2</v>
      </c>
      <c r="V17" s="41">
        <v>3.098124808550938E-2</v>
      </c>
      <c r="W17" s="41">
        <v>3.0635495015524362E-2</v>
      </c>
      <c r="X17" s="41">
        <v>3.1396613942918337E-2</v>
      </c>
      <c r="Y17" s="41">
        <v>3.2683269601954279E-2</v>
      </c>
      <c r="Z17" s="41">
        <v>3.2631516020290033E-2</v>
      </c>
      <c r="AA17" s="41">
        <v>3.2531207127062547E-2</v>
      </c>
      <c r="AB17" s="41">
        <v>3.3501924588786161E-2</v>
      </c>
      <c r="AC17" s="41">
        <v>3.4495648327255032E-2</v>
      </c>
      <c r="AD17" s="41">
        <v>3.4881340054825551E-2</v>
      </c>
      <c r="AE17" s="41">
        <v>3.510894238025089E-2</v>
      </c>
      <c r="AF17" s="41">
        <v>3.4637279348611064E-2</v>
      </c>
      <c r="AG17" s="41">
        <v>3.479333169723707E-2</v>
      </c>
      <c r="AH17" s="41">
        <v>3.5620269565604504E-2</v>
      </c>
      <c r="AI17" s="41">
        <v>3.6258336782406024E-2</v>
      </c>
      <c r="AJ17" s="41">
        <v>3.7186351958452664E-2</v>
      </c>
      <c r="AK17" s="41">
        <v>3.8117180797267475E-2</v>
      </c>
      <c r="AL17" s="41">
        <v>3.9273842659256687E-2</v>
      </c>
      <c r="AM17" s="41">
        <v>4.1531220195593348E-2</v>
      </c>
      <c r="AN17" s="41">
        <v>4.2527822582343798E-2</v>
      </c>
      <c r="AO17" s="41">
        <v>4.290184339990926E-2</v>
      </c>
      <c r="AP17" s="41">
        <v>4.4088752254693629E-2</v>
      </c>
      <c r="AQ17" s="41">
        <v>4.5040011847241476E-2</v>
      </c>
      <c r="AR17" s="41">
        <v>4.5490935736435846E-2</v>
      </c>
      <c r="AS17" s="41">
        <v>4.6128691196548763E-2</v>
      </c>
      <c r="AT17" s="41">
        <v>4.1670058293244015E-2</v>
      </c>
      <c r="AU17" s="41">
        <v>4.7902625832050572E-2</v>
      </c>
      <c r="AV17" s="41">
        <v>4.8839153715104625E-2</v>
      </c>
      <c r="AW17" s="41">
        <v>4.8295319269260582E-2</v>
      </c>
      <c r="AX17" s="41">
        <v>4.8778085948663466E-2</v>
      </c>
      <c r="AY17" s="41">
        <v>4.8604710267064082E-2</v>
      </c>
      <c r="AZ17" s="41">
        <v>4.7539361690157267E-2</v>
      </c>
      <c r="BA17" s="41">
        <v>4.8047131547933088E-2</v>
      </c>
      <c r="BB17" s="41">
        <v>4.9737800507077157E-2</v>
      </c>
      <c r="BC17" s="41">
        <v>4.9567658254802006E-2</v>
      </c>
      <c r="BD17" s="41">
        <v>4.9733769081984174E-2</v>
      </c>
      <c r="BE17" s="41"/>
      <c r="BF17" s="41"/>
      <c r="BG17" s="110"/>
      <c r="BH17" s="111"/>
      <c r="BI17" s="111"/>
      <c r="BJ17" s="91"/>
    </row>
    <row r="18" spans="1:62" s="26" customFormat="1" ht="13.5" customHeight="1" x14ac:dyDescent="0.3">
      <c r="B18" s="43"/>
      <c r="C18" s="43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111"/>
      <c r="BH18" s="111"/>
      <c r="BI18" s="111"/>
      <c r="BJ18" s="91"/>
    </row>
    <row r="19" spans="1:62" s="20" customFormat="1" ht="16.2" x14ac:dyDescent="0.3">
      <c r="B19" s="21" t="s">
        <v>31</v>
      </c>
      <c r="C19" s="22"/>
      <c r="D19" s="23">
        <v>3319964</v>
      </c>
      <c r="E19" s="23">
        <v>3330511</v>
      </c>
      <c r="F19" s="23">
        <v>3360087</v>
      </c>
      <c r="G19" s="23">
        <v>3389568</v>
      </c>
      <c r="H19" s="23">
        <v>3416939</v>
      </c>
      <c r="I19" s="23">
        <v>3445187</v>
      </c>
      <c r="J19" s="23">
        <v>3467176</v>
      </c>
      <c r="K19" s="23">
        <v>3497635</v>
      </c>
      <c r="L19" s="23">
        <v>3526226</v>
      </c>
      <c r="M19" s="23">
        <v>3545474</v>
      </c>
      <c r="N19" s="23">
        <v>3576594</v>
      </c>
      <c r="O19" s="23">
        <v>3552939</v>
      </c>
      <c r="P19" s="23">
        <v>3579903</v>
      </c>
      <c r="Q19" s="23">
        <v>4402628</v>
      </c>
      <c r="R19" s="23">
        <v>4422004</v>
      </c>
      <c r="S19" s="23">
        <v>4576102</v>
      </c>
      <c r="T19" s="23">
        <v>4885875</v>
      </c>
      <c r="U19" s="23">
        <v>5193474</v>
      </c>
      <c r="V19" s="23">
        <v>5230904</v>
      </c>
      <c r="W19" s="23">
        <v>5291131</v>
      </c>
      <c r="X19" s="23">
        <v>5342840</v>
      </c>
      <c r="Y19" s="23">
        <v>5417111</v>
      </c>
      <c r="Z19" s="23">
        <v>5402130</v>
      </c>
      <c r="AA19" s="23">
        <v>5432137</v>
      </c>
      <c r="AB19" s="23">
        <v>5447725</v>
      </c>
      <c r="AC19" s="23">
        <v>5297434</v>
      </c>
      <c r="AD19" s="23">
        <v>5333871</v>
      </c>
      <c r="AE19" s="23">
        <v>5657873</v>
      </c>
      <c r="AF19" s="23">
        <v>5909845</v>
      </c>
      <c r="AG19" s="23">
        <v>5995225</v>
      </c>
      <c r="AH19" s="23">
        <v>6053664</v>
      </c>
      <c r="AI19" s="23">
        <v>5988829</v>
      </c>
      <c r="AJ19" s="23">
        <v>6065369</v>
      </c>
      <c r="AK19" s="23">
        <v>6092122</v>
      </c>
      <c r="AL19" s="23">
        <v>6127808</v>
      </c>
      <c r="AM19" s="23">
        <v>6452923</v>
      </c>
      <c r="AN19" s="23">
        <v>6473822</v>
      </c>
      <c r="AO19" s="23">
        <v>6460192</v>
      </c>
      <c r="AP19" s="23">
        <v>6199619</v>
      </c>
      <c r="AQ19" s="23">
        <v>6167285</v>
      </c>
      <c r="AR19" s="23">
        <v>6148319</v>
      </c>
      <c r="AS19" s="23">
        <v>6316079</v>
      </c>
      <c r="AT19" s="23">
        <v>6609406</v>
      </c>
      <c r="AU19" s="23">
        <v>6460100</v>
      </c>
      <c r="AV19" s="23">
        <v>6477458</v>
      </c>
      <c r="AW19" s="23">
        <v>6464435</v>
      </c>
      <c r="AX19" s="23">
        <v>6499021</v>
      </c>
      <c r="AY19" s="23">
        <v>6549695</v>
      </c>
      <c r="AZ19" s="23">
        <v>6562035</v>
      </c>
      <c r="BA19" s="23">
        <v>6563540</v>
      </c>
      <c r="BB19" s="23">
        <v>6694577</v>
      </c>
      <c r="BC19" s="23">
        <v>6719655</v>
      </c>
      <c r="BD19" s="23">
        <v>6713918</v>
      </c>
      <c r="BE19" s="23">
        <v>0</v>
      </c>
      <c r="BF19" s="23">
        <v>0</v>
      </c>
      <c r="BG19" s="108" t="s">
        <v>79</v>
      </c>
      <c r="BH19" s="109" t="s">
        <v>79</v>
      </c>
      <c r="BI19" s="109" t="s">
        <v>79</v>
      </c>
      <c r="BJ19" s="108" t="s">
        <v>79</v>
      </c>
    </row>
    <row r="20" spans="1:62" s="26" customFormat="1" ht="15" customHeight="1" x14ac:dyDescent="0.3">
      <c r="B20" s="117" t="s">
        <v>2</v>
      </c>
      <c r="C20" s="118"/>
      <c r="D20" s="45">
        <v>3305716</v>
      </c>
      <c r="E20" s="45">
        <v>3315890</v>
      </c>
      <c r="F20" s="45">
        <v>3345183</v>
      </c>
      <c r="G20" s="45">
        <v>3374322</v>
      </c>
      <c r="H20" s="45">
        <v>3401290</v>
      </c>
      <c r="I20" s="45">
        <v>3429229</v>
      </c>
      <c r="J20" s="45">
        <v>3450994</v>
      </c>
      <c r="K20" s="45">
        <v>3480954</v>
      </c>
      <c r="L20" s="45">
        <v>3509331</v>
      </c>
      <c r="M20" s="45">
        <v>3528358</v>
      </c>
      <c r="N20" s="45">
        <v>3559167</v>
      </c>
      <c r="O20" s="45">
        <v>3535014</v>
      </c>
      <c r="P20" s="45">
        <v>3561657</v>
      </c>
      <c r="Q20" s="45">
        <v>4310903</v>
      </c>
      <c r="R20" s="45">
        <v>4325744</v>
      </c>
      <c r="S20" s="45">
        <v>4468133</v>
      </c>
      <c r="T20" s="45">
        <v>4725994</v>
      </c>
      <c r="U20" s="45">
        <v>5015207</v>
      </c>
      <c r="V20" s="45">
        <v>5048856</v>
      </c>
      <c r="W20" s="45">
        <v>5105527</v>
      </c>
      <c r="X20" s="45">
        <v>5157061</v>
      </c>
      <c r="Y20" s="45">
        <v>5228543</v>
      </c>
      <c r="Z20" s="45">
        <v>5215174</v>
      </c>
      <c r="AA20" s="45">
        <v>5239732</v>
      </c>
      <c r="AB20" s="45">
        <v>5287309</v>
      </c>
      <c r="AC20" s="45">
        <v>5139848</v>
      </c>
      <c r="AD20" s="45">
        <v>5175422</v>
      </c>
      <c r="AE20" s="45">
        <v>5489120</v>
      </c>
      <c r="AF20" s="45">
        <v>5733158</v>
      </c>
      <c r="AG20" s="45">
        <v>5814177</v>
      </c>
      <c r="AH20" s="45">
        <v>5872710</v>
      </c>
      <c r="AI20" s="45">
        <v>5812296</v>
      </c>
      <c r="AJ20" s="45">
        <v>5889229</v>
      </c>
      <c r="AK20" s="45">
        <v>5915672</v>
      </c>
      <c r="AL20" s="45">
        <v>5951794</v>
      </c>
      <c r="AM20" s="45">
        <v>6226339</v>
      </c>
      <c r="AN20" s="45">
        <v>6247887</v>
      </c>
      <c r="AO20" s="45">
        <v>6231866</v>
      </c>
      <c r="AP20" s="45">
        <v>5976465</v>
      </c>
      <c r="AQ20" s="45">
        <v>5944074</v>
      </c>
      <c r="AR20" s="45">
        <v>5932402</v>
      </c>
      <c r="AS20" s="45">
        <v>6091674</v>
      </c>
      <c r="AT20" s="45">
        <v>6380502</v>
      </c>
      <c r="AU20" s="45">
        <v>6230945</v>
      </c>
      <c r="AV20" s="45">
        <v>6247583</v>
      </c>
      <c r="AW20" s="45">
        <v>6235884</v>
      </c>
      <c r="AX20" s="45">
        <v>6262763</v>
      </c>
      <c r="AY20" s="45">
        <v>6307824</v>
      </c>
      <c r="AZ20" s="45">
        <v>6319266</v>
      </c>
      <c r="BA20" s="45">
        <v>6320667</v>
      </c>
      <c r="BB20" s="45">
        <v>6584640</v>
      </c>
      <c r="BC20" s="45">
        <v>6610757</v>
      </c>
      <c r="BD20" s="45">
        <v>6604748</v>
      </c>
      <c r="BE20" s="45">
        <v>0</v>
      </c>
      <c r="BF20" s="45">
        <v>0</v>
      </c>
      <c r="BG20" s="108" t="s">
        <v>79</v>
      </c>
      <c r="BH20" s="109" t="s">
        <v>79</v>
      </c>
      <c r="BI20" s="109" t="s">
        <v>79</v>
      </c>
      <c r="BJ20" s="108" t="s">
        <v>79</v>
      </c>
    </row>
    <row r="21" spans="1:62" s="26" customFormat="1" ht="15" customHeight="1" x14ac:dyDescent="0.3">
      <c r="B21" s="117" t="s">
        <v>3</v>
      </c>
      <c r="C21" s="118"/>
      <c r="D21" s="45">
        <v>14248</v>
      </c>
      <c r="E21" s="45">
        <v>14621</v>
      </c>
      <c r="F21" s="45">
        <v>14904</v>
      </c>
      <c r="G21" s="45">
        <v>15246</v>
      </c>
      <c r="H21" s="45">
        <v>15649</v>
      </c>
      <c r="I21" s="45">
        <v>15958</v>
      </c>
      <c r="J21" s="45">
        <v>16182</v>
      </c>
      <c r="K21" s="45">
        <v>16681</v>
      </c>
      <c r="L21" s="45">
        <v>16895</v>
      </c>
      <c r="M21" s="45">
        <v>17116</v>
      </c>
      <c r="N21" s="45">
        <v>17427</v>
      </c>
      <c r="O21" s="45">
        <v>17925</v>
      </c>
      <c r="P21" s="45">
        <v>18246</v>
      </c>
      <c r="Q21" s="45">
        <v>91725</v>
      </c>
      <c r="R21" s="45">
        <v>96260</v>
      </c>
      <c r="S21" s="45">
        <v>107969</v>
      </c>
      <c r="T21" s="45">
        <v>159881</v>
      </c>
      <c r="U21" s="45">
        <v>178267</v>
      </c>
      <c r="V21" s="45">
        <v>182048</v>
      </c>
      <c r="W21" s="45">
        <v>185604</v>
      </c>
      <c r="X21" s="45">
        <v>185779</v>
      </c>
      <c r="Y21" s="45">
        <v>188568</v>
      </c>
      <c r="Z21" s="45">
        <v>186956</v>
      </c>
      <c r="AA21" s="45">
        <v>192405</v>
      </c>
      <c r="AB21" s="45">
        <v>160416</v>
      </c>
      <c r="AC21" s="45">
        <v>157586</v>
      </c>
      <c r="AD21" s="45">
        <v>158449</v>
      </c>
      <c r="AE21" s="45">
        <v>168753</v>
      </c>
      <c r="AF21" s="45">
        <v>176687</v>
      </c>
      <c r="AG21" s="45">
        <v>181048</v>
      </c>
      <c r="AH21" s="45">
        <v>180954</v>
      </c>
      <c r="AI21" s="45">
        <v>176533</v>
      </c>
      <c r="AJ21" s="45">
        <v>176140</v>
      </c>
      <c r="AK21" s="45">
        <v>176450</v>
      </c>
      <c r="AL21" s="45">
        <v>176014</v>
      </c>
      <c r="AM21" s="45">
        <v>226584</v>
      </c>
      <c r="AN21" s="45">
        <v>225935</v>
      </c>
      <c r="AO21" s="45">
        <v>228326</v>
      </c>
      <c r="AP21" s="45">
        <v>223154</v>
      </c>
      <c r="AQ21" s="45">
        <v>223211</v>
      </c>
      <c r="AR21" s="45">
        <v>215917</v>
      </c>
      <c r="AS21" s="45">
        <v>224405</v>
      </c>
      <c r="AT21" s="45">
        <v>228904</v>
      </c>
      <c r="AU21" s="45">
        <v>229155</v>
      </c>
      <c r="AV21" s="45">
        <v>229875</v>
      </c>
      <c r="AW21" s="45">
        <v>228551</v>
      </c>
      <c r="AX21" s="45">
        <v>236258</v>
      </c>
      <c r="AY21" s="45">
        <v>241871</v>
      </c>
      <c r="AZ21" s="45">
        <v>242769</v>
      </c>
      <c r="BA21" s="45">
        <v>242873</v>
      </c>
      <c r="BB21" s="45">
        <v>109937</v>
      </c>
      <c r="BC21" s="45">
        <v>108898</v>
      </c>
      <c r="BD21" s="45">
        <v>109170</v>
      </c>
      <c r="BE21" s="45">
        <v>0</v>
      </c>
      <c r="BF21" s="45">
        <v>0</v>
      </c>
      <c r="BG21" s="108" t="s">
        <v>79</v>
      </c>
      <c r="BH21" s="109" t="s">
        <v>79</v>
      </c>
      <c r="BI21" s="109" t="s">
        <v>79</v>
      </c>
      <c r="BJ21" s="108" t="s">
        <v>79</v>
      </c>
    </row>
    <row r="22" spans="1:62" s="1" customFormat="1" ht="15" customHeight="1" x14ac:dyDescent="0.3"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112"/>
      <c r="BH22" s="112"/>
    </row>
    <row r="23" spans="1:62" s="73" customFormat="1" ht="15" customHeight="1" x14ac:dyDescent="0.3">
      <c r="A23" s="16"/>
      <c r="B23" s="5" t="s">
        <v>7</v>
      </c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</row>
    <row r="24" spans="1:62" s="73" customFormat="1" ht="15" customHeight="1" x14ac:dyDescent="0.3">
      <c r="A24" s="16"/>
      <c r="B24" s="8" t="s">
        <v>61</v>
      </c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75"/>
      <c r="AK24" s="75"/>
      <c r="AL24" s="75"/>
      <c r="AM24" s="75"/>
      <c r="AN24" s="75"/>
      <c r="AO24" s="75"/>
      <c r="AP24" s="75"/>
      <c r="AQ24" s="75"/>
      <c r="AR24" s="75"/>
      <c r="AS24" s="75"/>
      <c r="AT24" s="75"/>
      <c r="AU24" s="75"/>
      <c r="AV24" s="75"/>
      <c r="AW24" s="75"/>
      <c r="AX24" s="75"/>
      <c r="AY24" s="75"/>
      <c r="AZ24" s="75"/>
      <c r="BA24" s="75"/>
      <c r="BB24" s="75"/>
      <c r="BC24" s="75"/>
      <c r="BD24" s="75"/>
      <c r="BE24" s="75"/>
      <c r="BF24" s="75"/>
      <c r="BG24" s="75"/>
      <c r="BH24" s="75"/>
    </row>
    <row r="25" spans="1:62" s="50" customFormat="1" ht="15" customHeight="1" x14ac:dyDescent="0.3">
      <c r="A25" s="16"/>
      <c r="B25" s="10" t="s">
        <v>55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</row>
    <row r="26" spans="1:62" s="50" customFormat="1" ht="15" customHeight="1" x14ac:dyDescent="0.3">
      <c r="A26" s="16"/>
      <c r="B26" s="11" t="s">
        <v>56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</row>
    <row r="27" spans="1:62" s="50" customFormat="1" ht="15" customHeight="1" x14ac:dyDescent="0.3">
      <c r="A27" s="1"/>
      <c r="B27" s="11" t="s">
        <v>41</v>
      </c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</row>
    <row r="28" spans="1:62" s="50" customFormat="1" ht="15" customHeight="1" x14ac:dyDescent="0.3">
      <c r="A28" s="1"/>
      <c r="B28" s="11" t="s">
        <v>57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</row>
    <row r="29" spans="1:62" s="50" customFormat="1" ht="15" customHeight="1" x14ac:dyDescent="0.3">
      <c r="A29" s="1"/>
      <c r="B29" s="11" t="s">
        <v>58</v>
      </c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</row>
    <row r="30" spans="1:62" s="50" customFormat="1" ht="15" customHeight="1" x14ac:dyDescent="0.3">
      <c r="A30" s="1"/>
      <c r="B30" s="8" t="s">
        <v>59</v>
      </c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</row>
    <row r="31" spans="1:62" s="50" customFormat="1" ht="15" customHeight="1" x14ac:dyDescent="0.3">
      <c r="A31" s="1"/>
      <c r="B31" s="11" t="s">
        <v>65</v>
      </c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62" s="50" customFormat="1" ht="15" customHeight="1" x14ac:dyDescent="0.3">
      <c r="A32" s="1"/>
      <c r="B32" s="11" t="s">
        <v>72</v>
      </c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</row>
    <row r="33" spans="1:60" s="50" customFormat="1" ht="15" customHeight="1" x14ac:dyDescent="0.3">
      <c r="A33" s="1"/>
      <c r="B33" s="11" t="s">
        <v>73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</row>
    <row r="34" spans="1:60" s="50" customFormat="1" ht="15" customHeight="1" x14ac:dyDescent="0.3">
      <c r="A34" s="1"/>
      <c r="B34" s="11" t="s">
        <v>78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</row>
    <row r="35" spans="1:60" s="50" customFormat="1" ht="30" customHeight="1" x14ac:dyDescent="0.3">
      <c r="A35" s="1"/>
      <c r="B35" s="134" t="s">
        <v>74</v>
      </c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</row>
    <row r="36" spans="1:60" s="50" customFormat="1" ht="15" customHeight="1" x14ac:dyDescent="0.3">
      <c r="A36" s="1"/>
      <c r="B36" s="8" t="s">
        <v>48</v>
      </c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</row>
    <row r="37" spans="1:60" s="50" customFormat="1" ht="15" customHeight="1" x14ac:dyDescent="0.3">
      <c r="A37" s="1"/>
      <c r="C37" s="78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</row>
    <row r="38" spans="1:60" s="50" customFormat="1" ht="15" customHeight="1" x14ac:dyDescent="0.3">
      <c r="A38" s="1"/>
      <c r="B38" s="8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8"/>
    </row>
    <row r="39" spans="1:60" s="50" customFormat="1" ht="15" customHeight="1" x14ac:dyDescent="0.3">
      <c r="A39" s="1"/>
      <c r="B39" s="8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8"/>
    </row>
    <row r="40" spans="1:60" s="77" customFormat="1" ht="15" customHeight="1" x14ac:dyDescent="0.3">
      <c r="B40" s="2"/>
      <c r="C40" s="92" t="s">
        <v>63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4">
        <v>1.0319011438753212</v>
      </c>
      <c r="Q40" s="94">
        <v>1.033057694658456</v>
      </c>
      <c r="R40" s="94">
        <v>1.0315496974817746</v>
      </c>
      <c r="S40" s="94">
        <v>0.89327534086086224</v>
      </c>
      <c r="T40" s="94">
        <v>1.0532217755620161</v>
      </c>
      <c r="U40" s="94">
        <v>1.001037143267179</v>
      </c>
      <c r="V40" s="94">
        <v>1.1979351032113126</v>
      </c>
      <c r="W40" s="94">
        <v>1.0011782069872655</v>
      </c>
      <c r="X40" s="94">
        <v>1.0288141014626146</v>
      </c>
      <c r="Y40" s="94">
        <v>1.0559955120188003</v>
      </c>
      <c r="Z40" s="94">
        <v>1.0002304257304899</v>
      </c>
      <c r="AA40" s="94">
        <v>1.0280776129248852</v>
      </c>
      <c r="AB40" s="94">
        <v>1.0516664055753882</v>
      </c>
      <c r="AC40" s="95">
        <v>1.0277450112002868</v>
      </c>
      <c r="AD40" s="95">
        <v>1.0263762313883231</v>
      </c>
      <c r="AE40" s="95">
        <v>1.0248502004510864</v>
      </c>
      <c r="AF40" s="95">
        <v>1.0253460658266991</v>
      </c>
      <c r="AG40" s="95">
        <v>1.023846698959354</v>
      </c>
      <c r="AH40" s="95">
        <v>1.0243568984737994</v>
      </c>
      <c r="AI40" s="95">
        <v>1.0253704219118751</v>
      </c>
      <c r="AJ40" s="95">
        <v>1.0223505821858903</v>
      </c>
      <c r="AK40" s="95">
        <v>1.0227368885320023</v>
      </c>
      <c r="AL40" s="95">
        <v>1.0221832482899853</v>
      </c>
      <c r="AM40" s="95">
        <v>1.0216192805107402</v>
      </c>
      <c r="AN40" s="95">
        <v>1.0207728242419951</v>
      </c>
      <c r="AO40" s="95">
        <v>1.0202663966179297</v>
      </c>
      <c r="AP40" s="95">
        <v>1.018823054966532</v>
      </c>
      <c r="AQ40" s="95">
        <v>1.0200373370151554</v>
      </c>
      <c r="AR40" s="95">
        <v>1.0204653835922317</v>
      </c>
      <c r="AS40" s="95">
        <v>1.0199700036596564</v>
      </c>
      <c r="AT40" s="95">
        <v>1.0198798690804962</v>
      </c>
      <c r="AU40" s="95">
        <v>1.1935506452303819</v>
      </c>
      <c r="AV40" s="95">
        <v>1.0229429606745315</v>
      </c>
      <c r="AW40" s="95">
        <v>1.0206188823496396</v>
      </c>
      <c r="AX40" s="95">
        <v>1.0170123605033476</v>
      </c>
      <c r="AY40" s="95">
        <v>1.0173846191867051</v>
      </c>
      <c r="AZ40" s="95">
        <v>0.98308012013158774</v>
      </c>
      <c r="BA40" s="95">
        <v>1.0118655124274674</v>
      </c>
      <c r="BB40" s="95">
        <v>1.1966574982069509</v>
      </c>
      <c r="BC40" s="95">
        <v>1.0111971812421656</v>
      </c>
      <c r="BD40" s="95">
        <v>1.0092507458498112</v>
      </c>
      <c r="BE40" s="95">
        <v>1.0095212352136929</v>
      </c>
      <c r="BF40" s="95"/>
      <c r="BG40" s="96">
        <v>4.0628431975638479E-2</v>
      </c>
      <c r="BH40" s="54"/>
    </row>
    <row r="41" spans="1:60" s="82" customFormat="1" ht="28.8" x14ac:dyDescent="0.3">
      <c r="B41" s="81"/>
      <c r="C41" s="92" t="s">
        <v>60</v>
      </c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>
        <v>1.0102764368949559</v>
      </c>
      <c r="Q41" s="93">
        <v>1.355035688983687</v>
      </c>
      <c r="R41" s="93">
        <v>0.99900308001941462</v>
      </c>
      <c r="S41" s="93">
        <v>1.0297256755037099</v>
      </c>
      <c r="T41" s="93">
        <v>1.0172597621556929</v>
      </c>
      <c r="U41" s="93">
        <v>1.0071572837578331</v>
      </c>
      <c r="V41" s="93">
        <v>1.0100255735812802</v>
      </c>
      <c r="W41" s="93">
        <v>1.0126073787485488</v>
      </c>
      <c r="X41" s="93">
        <v>1.0066767037234801</v>
      </c>
      <c r="Y41" s="93">
        <v>1.0135581362145503</v>
      </c>
      <c r="Z41" s="93">
        <v>1.0092873133990845</v>
      </c>
      <c r="AA41" s="93">
        <v>1.0271335754236379</v>
      </c>
      <c r="AB41" s="93">
        <v>1.0025327207794164</v>
      </c>
      <c r="AC41" s="97">
        <v>1.0052918094640757</v>
      </c>
      <c r="AD41" s="97">
        <v>1.0125882087668541</v>
      </c>
      <c r="AE41" s="97">
        <v>1.0071308148690405</v>
      </c>
      <c r="AF41" s="97">
        <v>1.0326553886958476</v>
      </c>
      <c r="AG41" s="97">
        <v>1.0199269499952273</v>
      </c>
      <c r="AH41" s="97">
        <v>1.0010118163488015</v>
      </c>
      <c r="AI41" s="97">
        <v>0.9958591553902052</v>
      </c>
      <c r="AJ41" s="97">
        <v>0.99756057317043834</v>
      </c>
      <c r="AK41" s="97">
        <v>0.99918639764182682</v>
      </c>
      <c r="AL41" s="97">
        <v>0.99272481298336879</v>
      </c>
      <c r="AM41" s="97">
        <v>1.0073288456537366</v>
      </c>
      <c r="AN41" s="97">
        <v>1.0026911010621131</v>
      </c>
      <c r="AO41" s="97">
        <v>1.0132787222423054</v>
      </c>
      <c r="AP41" s="97">
        <v>1.0093299634220545</v>
      </c>
      <c r="AQ41" s="97">
        <v>1.0000620023824991</v>
      </c>
      <c r="AR41" s="97">
        <v>1.0009042370664551</v>
      </c>
      <c r="AS41" s="97">
        <v>1.010771896471502</v>
      </c>
      <c r="AT41" s="97">
        <v>1.1134987330296859</v>
      </c>
      <c r="AU41" s="97">
        <v>1.0544410027508617</v>
      </c>
      <c r="AV41" s="97">
        <v>1.0097139621100586</v>
      </c>
      <c r="AW41" s="97">
        <v>1.0531560073983248</v>
      </c>
      <c r="AX41" s="97">
        <v>1.0081011507874651</v>
      </c>
      <c r="AY41" s="97">
        <v>1.0222553361241906</v>
      </c>
      <c r="AZ41" s="97">
        <v>1.0114562739068436</v>
      </c>
      <c r="BA41" s="97">
        <v>1.0009724996175287</v>
      </c>
      <c r="BB41" s="97">
        <v>1.0297515763482039</v>
      </c>
      <c r="BC41" s="97">
        <v>1.016888199189512</v>
      </c>
      <c r="BD41" s="97">
        <v>1.0066683406158499</v>
      </c>
      <c r="BE41" s="97">
        <v>0</v>
      </c>
      <c r="BF41" s="97"/>
      <c r="BG41" s="96" t="e">
        <v>#NUM!</v>
      </c>
      <c r="BH41" s="80"/>
    </row>
    <row r="42" spans="1:60" s="83" customFormat="1" ht="58.5" customHeight="1" x14ac:dyDescent="0.3">
      <c r="C42" s="98" t="s">
        <v>52</v>
      </c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3">
        <v>1.0029044799613305</v>
      </c>
      <c r="Q42" s="93">
        <v>1.1193173033471242</v>
      </c>
      <c r="R42" s="93">
        <v>0.99407284509838179</v>
      </c>
      <c r="S42" s="93">
        <v>1.0308021306015913</v>
      </c>
      <c r="T42" s="93">
        <v>1.0017388347216765</v>
      </c>
      <c r="U42" s="93">
        <v>1.0042722394960137</v>
      </c>
      <c r="V42" s="93">
        <v>1.0091440222253276</v>
      </c>
      <c r="W42" s="93">
        <v>1.0124775327690922</v>
      </c>
      <c r="X42" s="93">
        <v>1.0038735175252298</v>
      </c>
      <c r="Y42" s="93">
        <v>1.0144237042405997</v>
      </c>
      <c r="Z42" s="93">
        <v>1.0018167911015907</v>
      </c>
      <c r="AA42" s="93">
        <v>1.0312476559885089</v>
      </c>
      <c r="AB42" s="93">
        <v>1.0211943966884167</v>
      </c>
      <c r="AC42" s="97">
        <v>0.99813853431851296</v>
      </c>
      <c r="AD42" s="97">
        <v>1.0150273319137253</v>
      </c>
      <c r="AE42" s="97">
        <v>1.018206357799577</v>
      </c>
      <c r="AF42" s="97">
        <v>1.0393084163052215</v>
      </c>
      <c r="AG42" s="97">
        <v>1.0192546212763109</v>
      </c>
      <c r="AH42" s="97">
        <v>1.0005760702992323</v>
      </c>
      <c r="AI42" s="97">
        <v>1.0073261510114686</v>
      </c>
      <c r="AJ42" s="97">
        <v>0.99683700514642581</v>
      </c>
      <c r="AK42" s="97">
        <v>0.99776145828104412</v>
      </c>
      <c r="AL42" s="97">
        <v>0.99207872326249558</v>
      </c>
      <c r="AM42" s="97">
        <v>0.96609044211754369</v>
      </c>
      <c r="AN42" s="97">
        <v>0.99685190444884497</v>
      </c>
      <c r="AO42" s="97">
        <v>1.0113716536055952</v>
      </c>
      <c r="AP42" s="97">
        <v>0.99139542221311261</v>
      </c>
      <c r="AQ42" s="97">
        <v>0.99849381911192781</v>
      </c>
      <c r="AR42" s="97">
        <v>1.0103501328920999</v>
      </c>
      <c r="AS42" s="97">
        <v>1.0058683367336716</v>
      </c>
      <c r="AT42" s="97">
        <v>1.1290054649627965</v>
      </c>
      <c r="AU42" s="97">
        <v>1.0382588448713437</v>
      </c>
      <c r="AV42" s="97">
        <v>1.0033272521175407</v>
      </c>
      <c r="AW42" s="97">
        <v>1.0321116670065962</v>
      </c>
      <c r="AX42" s="97">
        <v>1.0069467814499049</v>
      </c>
      <c r="AY42" s="97">
        <v>1.021013686222205</v>
      </c>
      <c r="AZ42" s="97">
        <v>1.0051107694657879</v>
      </c>
      <c r="BA42" s="97">
        <v>1.0011719540238615</v>
      </c>
      <c r="BB42" s="97">
        <v>1.1559811581533208</v>
      </c>
      <c r="BC42" s="97">
        <v>1.0146681413796492</v>
      </c>
      <c r="BD42" s="97">
        <v>1.0058798475784381</v>
      </c>
      <c r="BE42" s="97">
        <v>0</v>
      </c>
      <c r="BF42" s="97"/>
      <c r="BG42" s="96" t="e">
        <v>#NUM!</v>
      </c>
      <c r="BH42" s="80"/>
    </row>
    <row r="43" spans="1:60" s="83" customFormat="1" ht="58.5" customHeight="1" x14ac:dyDescent="0.3">
      <c r="C43" s="98" t="s">
        <v>5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>
        <v>0.99890926184997375</v>
      </c>
      <c r="Q43" s="99">
        <v>1.0696445569644275</v>
      </c>
      <c r="R43" s="99">
        <v>0.98861199327124327</v>
      </c>
      <c r="S43" s="99">
        <v>1.0318797267781779</v>
      </c>
      <c r="T43" s="99">
        <v>0.99879778307286049</v>
      </c>
      <c r="U43" s="99">
        <v>1.0036366154365968</v>
      </c>
      <c r="V43" s="99">
        <v>1.0082524311184113</v>
      </c>
      <c r="W43" s="99">
        <v>1.012115346624723</v>
      </c>
      <c r="X43" s="99">
        <v>1.0015417584012323</v>
      </c>
      <c r="Y43" s="99">
        <v>1.0133290401609769</v>
      </c>
      <c r="Z43" s="99">
        <v>0.99746436319874299</v>
      </c>
      <c r="AA43" s="99">
        <v>1.0357694068092802</v>
      </c>
      <c r="AB43" s="99">
        <v>1.0191186920345803</v>
      </c>
      <c r="AC43" s="97">
        <v>1.0034994448833559</v>
      </c>
      <c r="AD43" s="97">
        <v>1.0069092176095382</v>
      </c>
      <c r="AE43" s="97">
        <v>1.0190250771582847</v>
      </c>
      <c r="AF43" s="97">
        <v>1.0409333059376926</v>
      </c>
      <c r="AG43" s="97">
        <v>1.0183072283631653</v>
      </c>
      <c r="AH43" s="97">
        <v>0.99993394388046819</v>
      </c>
      <c r="AI43" s="97">
        <v>1.0108612253231994</v>
      </c>
      <c r="AJ43" s="97">
        <v>0.99593785375617283</v>
      </c>
      <c r="AK43" s="97">
        <v>0.99644512679267416</v>
      </c>
      <c r="AL43" s="97">
        <v>0.98948910225890074</v>
      </c>
      <c r="AM43" s="97">
        <v>0.96200593965815218</v>
      </c>
      <c r="AN43" s="97">
        <v>0.99866426715891821</v>
      </c>
      <c r="AO43" s="97">
        <v>1.0092203336494527</v>
      </c>
      <c r="AP43" s="97">
        <v>0.98650379996220627</v>
      </c>
      <c r="AQ43" s="97">
        <v>0.99889055071201516</v>
      </c>
      <c r="AR43" s="97">
        <v>1.0126562999858102</v>
      </c>
      <c r="AS43" s="97">
        <v>1.0048438836752349</v>
      </c>
      <c r="AT43" s="97">
        <v>1.1234464908305679</v>
      </c>
      <c r="AU43" s="97">
        <v>1.0381248456183747</v>
      </c>
      <c r="AV43" s="97">
        <v>1.0009897332234066</v>
      </c>
      <c r="AW43" s="97">
        <v>0.99854072387417669</v>
      </c>
      <c r="AX43" s="97">
        <v>1.0192566404710377</v>
      </c>
      <c r="AY43" s="97">
        <v>1.0210672065808912</v>
      </c>
      <c r="AZ43" s="97">
        <v>1.0018978713604187</v>
      </c>
      <c r="BA43" s="97">
        <v>1.0006053725194091</v>
      </c>
      <c r="BB43" s="97">
        <v>1.1628032951351115</v>
      </c>
      <c r="BC43" s="97">
        <v>1.0133040405636007</v>
      </c>
      <c r="BD43" s="97">
        <v>1.0047990375104894</v>
      </c>
      <c r="BE43" s="97">
        <v>0</v>
      </c>
      <c r="BF43" s="97"/>
      <c r="BG43" s="96" t="e">
        <v>#NUM!</v>
      </c>
      <c r="BH43" s="80"/>
    </row>
    <row r="44" spans="1:60" s="82" customFormat="1" ht="28.8" x14ac:dyDescent="0.3">
      <c r="C44" s="98" t="s">
        <v>6</v>
      </c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9">
        <v>1.0270062010489664</v>
      </c>
      <c r="Q44" s="99">
        <v>1.7635720526097995</v>
      </c>
      <c r="R44" s="99">
        <v>1.0080249692977958</v>
      </c>
      <c r="S44" s="99">
        <v>1.0278914735818241</v>
      </c>
      <c r="T44" s="99">
        <v>1.0330413674861372</v>
      </c>
      <c r="U44" s="99">
        <v>1.0100670486060042</v>
      </c>
      <c r="V44" s="99">
        <v>1.011481712148232</v>
      </c>
      <c r="W44" s="99">
        <v>1.0130101549252419</v>
      </c>
      <c r="X44" s="99">
        <v>1.0108764432120985</v>
      </c>
      <c r="Y44" s="99">
        <v>1.0137437777371245</v>
      </c>
      <c r="Z44" s="99">
        <v>1.0188637880029709</v>
      </c>
      <c r="AA44" s="99">
        <v>1.0202855523249956</v>
      </c>
      <c r="AB44" s="99">
        <v>0.9891808133353327</v>
      </c>
      <c r="AC44" s="97">
        <v>1.0067783537132633</v>
      </c>
      <c r="AD44" s="97">
        <v>1.0172828882535092</v>
      </c>
      <c r="AE44" s="97">
        <v>0.99739839484308956</v>
      </c>
      <c r="AF44" s="97">
        <v>1.0257351572526263</v>
      </c>
      <c r="AG44" s="97">
        <v>1.0213010792473158</v>
      </c>
      <c r="AH44" s="97">
        <v>1.0019235744214769</v>
      </c>
      <c r="AI44" s="97">
        <v>0.98319430278689457</v>
      </c>
      <c r="AJ44" s="97">
        <v>0.99896903334376541</v>
      </c>
      <c r="AK44" s="97">
        <v>1.0015584993172062</v>
      </c>
      <c r="AL44" s="97">
        <v>0.99551047298013196</v>
      </c>
      <c r="AM44" s="97">
        <v>1.0461118411187162</v>
      </c>
      <c r="AN44" s="97">
        <v>1.0058598435957786</v>
      </c>
      <c r="AO44" s="97">
        <v>1.0164494496451544</v>
      </c>
      <c r="AP44" s="97">
        <v>1.0270366951472452</v>
      </c>
      <c r="AQ44" s="97">
        <v>1.0009348585039413</v>
      </c>
      <c r="AR44" s="97">
        <v>0.99216558426557722</v>
      </c>
      <c r="AS44" s="97">
        <v>1.0152709112481229</v>
      </c>
      <c r="AT44" s="97">
        <v>1.1060265045983397</v>
      </c>
      <c r="AU44" s="97">
        <v>1.0668898653603882</v>
      </c>
      <c r="AV44" s="97">
        <v>1.0161908867115204</v>
      </c>
      <c r="AW44" s="97">
        <v>1.0930962142874787</v>
      </c>
      <c r="AX44" s="97">
        <v>1.0006488195853835</v>
      </c>
      <c r="AY44" s="97">
        <v>1.0230638159104328</v>
      </c>
      <c r="AZ44" s="97">
        <v>1.0179477325024853</v>
      </c>
      <c r="BA44" s="97">
        <v>1.0012178978277153</v>
      </c>
      <c r="BB44" s="97">
        <v>0.94087042648060515</v>
      </c>
      <c r="BC44" s="97">
        <v>1.0198472527984614</v>
      </c>
      <c r="BD44" s="97">
        <v>1.0082017212802814</v>
      </c>
      <c r="BE44" s="97">
        <v>0</v>
      </c>
      <c r="BF44" s="97"/>
      <c r="BG44" s="96" t="e">
        <v>#NUM!</v>
      </c>
      <c r="BH44" s="80"/>
    </row>
    <row r="45" spans="1:60" s="82" customFormat="1" ht="28.8" x14ac:dyDescent="0.3">
      <c r="C45" s="100" t="s">
        <v>30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>
        <v>1.0075892099470325</v>
      </c>
      <c r="Q45" s="93">
        <v>1.2298176794175708</v>
      </c>
      <c r="R45" s="93">
        <v>1.0044010077617278</v>
      </c>
      <c r="S45" s="93">
        <v>1.0348480010420615</v>
      </c>
      <c r="T45" s="93">
        <v>1.0676936396959684</v>
      </c>
      <c r="U45" s="93">
        <v>1.0629567887021261</v>
      </c>
      <c r="V45" s="93">
        <v>1.0072071218610126</v>
      </c>
      <c r="W45" s="93">
        <v>1.0115136886473159</v>
      </c>
      <c r="X45" s="93">
        <v>1.0097727688087859</v>
      </c>
      <c r="Y45" s="93">
        <v>1.0139010339070607</v>
      </c>
      <c r="Z45" s="93">
        <v>0.99723450377885925</v>
      </c>
      <c r="AA45" s="93">
        <v>1.0055546608467401</v>
      </c>
      <c r="AB45" s="93">
        <v>1.0028695888929164</v>
      </c>
      <c r="AC45" s="97">
        <v>0.97241215369718548</v>
      </c>
      <c r="AD45" s="97">
        <v>1.0068782357647117</v>
      </c>
      <c r="AE45" s="97">
        <v>1.0607442512201739</v>
      </c>
      <c r="AF45" s="97">
        <v>1.0445347571428345</v>
      </c>
      <c r="AG45" s="97">
        <v>1.0144470794073279</v>
      </c>
      <c r="AH45" s="97">
        <v>1.0097475907910045</v>
      </c>
      <c r="AI45" s="97">
        <v>0.98928995728867675</v>
      </c>
      <c r="AJ45" s="97">
        <v>1.01278046175638</v>
      </c>
      <c r="AK45" s="97">
        <v>1.0044107786352323</v>
      </c>
      <c r="AL45" s="97">
        <v>1.0058577290474484</v>
      </c>
      <c r="AM45" s="97">
        <v>1.0530556766791648</v>
      </c>
      <c r="AN45" s="97">
        <v>1.0032386873359562</v>
      </c>
      <c r="AO45" s="97">
        <v>0.99789459765807587</v>
      </c>
      <c r="AP45" s="97">
        <v>0.95966482110748408</v>
      </c>
      <c r="AQ45" s="97">
        <v>0.99478451820990932</v>
      </c>
      <c r="AR45" s="97">
        <v>0.99692474078950466</v>
      </c>
      <c r="AS45" s="97">
        <v>1.0272855068190183</v>
      </c>
      <c r="AT45" s="97">
        <v>1.0464413127194894</v>
      </c>
      <c r="AU45" s="97">
        <v>0.97741007285677417</v>
      </c>
      <c r="AV45" s="97">
        <v>1.0026869553102893</v>
      </c>
      <c r="AW45" s="97">
        <v>0.99798948908661389</v>
      </c>
      <c r="AX45" s="97">
        <v>1.0053501968849559</v>
      </c>
      <c r="AY45" s="97">
        <v>1.0077971743744174</v>
      </c>
      <c r="AZ45" s="97">
        <v>1.0018840571965564</v>
      </c>
      <c r="BA45" s="97">
        <v>1.0002293495843897</v>
      </c>
      <c r="BB45" s="97">
        <v>1.0199643789784172</v>
      </c>
      <c r="BC45" s="97">
        <v>1.0037460171120596</v>
      </c>
      <c r="BD45" s="97">
        <v>0.9991462359302673</v>
      </c>
      <c r="BE45" s="97">
        <v>0</v>
      </c>
      <c r="BF45" s="97"/>
      <c r="BG45" s="96" t="e">
        <v>#NUM!</v>
      </c>
      <c r="BH45" s="80"/>
    </row>
    <row r="46" spans="1:60" s="82" customFormat="1" ht="45.75" customHeight="1" x14ac:dyDescent="0.3">
      <c r="C46" s="100" t="s">
        <v>2</v>
      </c>
      <c r="D46" s="93"/>
      <c r="E46" s="93"/>
      <c r="F46" s="93"/>
      <c r="G46" s="93"/>
      <c r="H46" s="93"/>
      <c r="I46" s="93"/>
      <c r="J46" s="93"/>
      <c r="K46" s="93"/>
      <c r="L46" s="93"/>
      <c r="M46" s="93"/>
      <c r="N46" s="93"/>
      <c r="O46" s="93"/>
      <c r="P46" s="93">
        <v>1.0075368866997414</v>
      </c>
      <c r="Q46" s="93">
        <v>1.2103644455375686</v>
      </c>
      <c r="R46" s="93">
        <v>1.0034426661884992</v>
      </c>
      <c r="S46" s="93">
        <v>1.0329166497138988</v>
      </c>
      <c r="T46" s="93">
        <v>1.0577111290107075</v>
      </c>
      <c r="U46" s="93">
        <v>1.0611962266562336</v>
      </c>
      <c r="V46" s="93">
        <v>1.0067093940489396</v>
      </c>
      <c r="W46" s="93">
        <v>1.0112245229414347</v>
      </c>
      <c r="X46" s="93">
        <v>1.0100937670097523</v>
      </c>
      <c r="Y46" s="93">
        <v>1.0138609956329778</v>
      </c>
      <c r="Z46" s="93">
        <v>0.99744307352927952</v>
      </c>
      <c r="AA46" s="93">
        <v>1.0047089512257885</v>
      </c>
      <c r="AB46" s="93">
        <v>1.009080044551897</v>
      </c>
      <c r="AC46" s="97">
        <v>0.97211038734448851</v>
      </c>
      <c r="AD46" s="97">
        <v>1.0069212163472538</v>
      </c>
      <c r="AE46" s="97">
        <v>1.0606130282709314</v>
      </c>
      <c r="AF46" s="97">
        <v>1.0444584924359459</v>
      </c>
      <c r="AG46" s="97">
        <v>1.0141316530959028</v>
      </c>
      <c r="AH46" s="97">
        <v>1.0100672889731428</v>
      </c>
      <c r="AI46" s="97">
        <v>0.98971275612110932</v>
      </c>
      <c r="AJ46" s="97">
        <v>1.0132362494958962</v>
      </c>
      <c r="AK46" s="97">
        <v>1.0044900614324896</v>
      </c>
      <c r="AL46" s="97">
        <v>1.0061061532823321</v>
      </c>
      <c r="AM46" s="97">
        <v>1.046128108600533</v>
      </c>
      <c r="AN46" s="97">
        <v>1.0034607816888865</v>
      </c>
      <c r="AO46" s="97">
        <v>0.99743577308616493</v>
      </c>
      <c r="AP46" s="97">
        <v>0.95901693008161604</v>
      </c>
      <c r="AQ46" s="97">
        <v>0.99458024099530407</v>
      </c>
      <c r="AR46" s="97">
        <v>0.99803636361189307</v>
      </c>
      <c r="AS46" s="97">
        <v>1.0268478097067595</v>
      </c>
      <c r="AT46" s="97">
        <v>1.0474135680931054</v>
      </c>
      <c r="AU46" s="97">
        <v>0.97656030826414597</v>
      </c>
      <c r="AV46" s="97">
        <v>1.0026702209696925</v>
      </c>
      <c r="AW46" s="97">
        <v>0.99812743584198882</v>
      </c>
      <c r="AX46" s="97">
        <v>1.0043103752411044</v>
      </c>
      <c r="AY46" s="97">
        <v>1.0071950670973817</v>
      </c>
      <c r="AZ46" s="97">
        <v>1.0018139377382755</v>
      </c>
      <c r="BA46" s="97">
        <v>1.0002217029636036</v>
      </c>
      <c r="BB46" s="97">
        <v>1.0417634721145728</v>
      </c>
      <c r="BC46" s="97">
        <v>1.0039663519949458</v>
      </c>
      <c r="BD46" s="97">
        <v>0.9990910269429053</v>
      </c>
      <c r="BE46" s="97">
        <v>0</v>
      </c>
      <c r="BF46" s="97"/>
      <c r="BG46" s="96" t="e">
        <v>#NUM!</v>
      </c>
      <c r="BH46" s="80"/>
    </row>
    <row r="47" spans="1:60" s="82" customFormat="1" ht="41.25" customHeight="1" x14ac:dyDescent="0.3">
      <c r="C47" s="100" t="s">
        <v>3</v>
      </c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>
        <v>1.017907949790795</v>
      </c>
      <c r="Q47" s="93">
        <v>5.0271292338046694</v>
      </c>
      <c r="R47" s="93">
        <v>1.0494412646497684</v>
      </c>
      <c r="S47" s="93">
        <v>1.1216393102015374</v>
      </c>
      <c r="T47" s="93">
        <v>1.4808046754160917</v>
      </c>
      <c r="U47" s="93">
        <v>1.1149980297846522</v>
      </c>
      <c r="V47" s="93">
        <v>1.0212097583961137</v>
      </c>
      <c r="W47" s="93">
        <v>1.0195333098962911</v>
      </c>
      <c r="X47" s="93">
        <v>1.0009428676106118</v>
      </c>
      <c r="Y47" s="93">
        <v>1.0150124610424214</v>
      </c>
      <c r="Z47" s="93">
        <v>0.99145135972169196</v>
      </c>
      <c r="AA47" s="93">
        <v>1.0291458952908705</v>
      </c>
      <c r="AB47" s="93">
        <v>0.83374132688859437</v>
      </c>
      <c r="AC47" s="97">
        <v>0.98235836824256928</v>
      </c>
      <c r="AD47" s="97">
        <v>1.0054763748048685</v>
      </c>
      <c r="AE47" s="97">
        <v>1.0650303883268433</v>
      </c>
      <c r="AF47" s="97">
        <v>1.0470154604658881</v>
      </c>
      <c r="AG47" s="97">
        <v>1.0246820648944177</v>
      </c>
      <c r="AH47" s="97">
        <v>0.99948080067164513</v>
      </c>
      <c r="AI47" s="97">
        <v>0.9755683764934735</v>
      </c>
      <c r="AJ47" s="97">
        <v>0.99777378733721178</v>
      </c>
      <c r="AK47" s="97">
        <v>1.0017599636652663</v>
      </c>
      <c r="AL47" s="97">
        <v>0.99752904505525641</v>
      </c>
      <c r="AM47" s="97">
        <v>1.287306691513175</v>
      </c>
      <c r="AN47" s="97">
        <v>0.99713572008614904</v>
      </c>
      <c r="AO47" s="97">
        <v>1.0105826897116428</v>
      </c>
      <c r="AP47" s="97">
        <v>0.97734817760570414</v>
      </c>
      <c r="AQ47" s="97">
        <v>1.0002554289862606</v>
      </c>
      <c r="AR47" s="97">
        <v>0.96732239898571304</v>
      </c>
      <c r="AS47" s="97">
        <v>1.0393114020665348</v>
      </c>
      <c r="AT47" s="97">
        <v>1.0200485728927609</v>
      </c>
      <c r="AU47" s="97">
        <v>1.0010965295495056</v>
      </c>
      <c r="AV47" s="97">
        <v>1.0031419781370687</v>
      </c>
      <c r="AW47" s="97">
        <v>0.99424034801522565</v>
      </c>
      <c r="AX47" s="97">
        <v>1.0337211388267826</v>
      </c>
      <c r="AY47" s="97">
        <v>1.023757925657544</v>
      </c>
      <c r="AZ47" s="97">
        <v>1.0037127228977429</v>
      </c>
      <c r="BA47" s="97">
        <v>1.0004283907747695</v>
      </c>
      <c r="BB47" s="97">
        <v>0.452652209179283</v>
      </c>
      <c r="BC47" s="97">
        <v>0.99054913268508327</v>
      </c>
      <c r="BD47" s="97">
        <v>1.0024977501882495</v>
      </c>
      <c r="BE47" s="97">
        <v>0</v>
      </c>
      <c r="BF47" s="97"/>
      <c r="BG47" s="96" t="e">
        <v>#NUM!</v>
      </c>
      <c r="BH47" s="80"/>
    </row>
    <row r="48" spans="1:60" s="55" customFormat="1" x14ac:dyDescent="0.3">
      <c r="C48" s="56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  <c r="AW48" s="79"/>
      <c r="AX48" s="79"/>
      <c r="AY48" s="79"/>
      <c r="AZ48" s="79"/>
      <c r="BA48" s="79"/>
      <c r="BB48" s="79"/>
      <c r="BC48" s="79"/>
      <c r="BD48" s="79"/>
      <c r="BE48" s="79"/>
      <c r="BF48" s="79"/>
      <c r="BG48" s="96" t="e">
        <v>#NUM!</v>
      </c>
      <c r="BH48" s="84"/>
    </row>
    <row r="49" spans="2:60" s="55" customFormat="1" x14ac:dyDescent="0.3"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 t="s">
        <v>23</v>
      </c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96" t="e">
        <v>#NUM!</v>
      </c>
      <c r="BH49" s="57"/>
    </row>
    <row r="50" spans="2:60" s="82" customFormat="1" x14ac:dyDescent="0.3">
      <c r="B50" s="101" t="s">
        <v>46</v>
      </c>
      <c r="C50" s="101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1"/>
      <c r="P50" s="103">
        <v>1.366652095662523</v>
      </c>
      <c r="Q50" s="103">
        <v>1.3683991153444295</v>
      </c>
      <c r="R50" s="103">
        <v>1.3743036170270695</v>
      </c>
      <c r="S50" s="103">
        <v>1.195758680128058</v>
      </c>
      <c r="T50" s="103">
        <v>1.2268006832381577</v>
      </c>
      <c r="U50" s="103">
        <v>1.1983777567215945</v>
      </c>
      <c r="V50" s="103">
        <v>1.4012359256004021</v>
      </c>
      <c r="W50" s="103">
        <v>1.3697322449676688</v>
      </c>
      <c r="X50" s="103">
        <v>1.376090408823663</v>
      </c>
      <c r="Y50" s="103">
        <v>1.4148476790754221</v>
      </c>
      <c r="Z50" s="103">
        <v>1.3818243434724764</v>
      </c>
      <c r="AA50" s="103">
        <v>1.3876432160528831</v>
      </c>
      <c r="AB50" s="103">
        <v>1.4142224397260004</v>
      </c>
      <c r="AC50" s="103">
        <v>1.4069495485791141</v>
      </c>
      <c r="AD50" s="103">
        <v>1.3998933633051134</v>
      </c>
      <c r="AE50" s="103">
        <v>1.6060904497943136</v>
      </c>
      <c r="AF50" s="103">
        <v>1.5635819181384418</v>
      </c>
      <c r="AG50" s="103">
        <v>1.5992095759940281</v>
      </c>
      <c r="AH50" s="103">
        <v>1.367487568302667</v>
      </c>
      <c r="AI50" s="103">
        <v>1.4005311892367081</v>
      </c>
      <c r="AJ50" s="103">
        <v>1.3917323592766446</v>
      </c>
      <c r="AK50" s="103">
        <v>1.3478996895306476</v>
      </c>
      <c r="AL50" s="103">
        <v>1.3774830754695975</v>
      </c>
      <c r="AM50" s="103">
        <v>1.3688297953238198</v>
      </c>
      <c r="AN50" s="103">
        <v>1.3286192738226872</v>
      </c>
      <c r="AO50" s="103">
        <v>1.3189512809184873</v>
      </c>
      <c r="AP50" s="103">
        <v>1.3092450236885733</v>
      </c>
      <c r="AQ50" s="103">
        <v>1.3030965958496445</v>
      </c>
      <c r="AR50" s="103">
        <v>1.2968938116218331</v>
      </c>
      <c r="AS50" s="103">
        <v>1.2919832501590367</v>
      </c>
      <c r="AT50" s="103">
        <v>1.2863365395299236</v>
      </c>
      <c r="AU50" s="103">
        <v>1.49732016248008</v>
      </c>
      <c r="AV50" s="103">
        <v>1.4981877516127291</v>
      </c>
      <c r="AW50" s="103">
        <v>1.4950851247730828</v>
      </c>
      <c r="AX50" s="103">
        <v>1.4875219824259489</v>
      </c>
      <c r="AY50" s="103">
        <v>1.4813561318710515</v>
      </c>
      <c r="AZ50" s="103">
        <v>1.4266560879095402</v>
      </c>
      <c r="BA50" s="103">
        <v>1.4149089867466718</v>
      </c>
      <c r="BB50" s="103">
        <v>1.6618797935686915</v>
      </c>
      <c r="BC50" s="103">
        <v>1.6474771087668574</v>
      </c>
      <c r="BD50" s="103">
        <v>1.6293717822552301</v>
      </c>
      <c r="BE50" s="103">
        <v>1.6126801850473844</v>
      </c>
      <c r="BF50" s="103"/>
      <c r="BG50" s="96">
        <v>0.50778110229959017</v>
      </c>
    </row>
    <row r="51" spans="2:60" s="82" customFormat="1" x14ac:dyDescent="0.3">
      <c r="B51" s="102" t="s">
        <v>27</v>
      </c>
      <c r="C51" s="101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1"/>
      <c r="P51" s="103">
        <v>1.2080125921676068</v>
      </c>
      <c r="Q51" s="103">
        <v>1.6100921599939564</v>
      </c>
      <c r="R51" s="103">
        <v>1.5836770470752259</v>
      </c>
      <c r="S51" s="103">
        <v>1.590363764508691</v>
      </c>
      <c r="T51" s="103">
        <v>1.5952809172054014</v>
      </c>
      <c r="U51" s="103">
        <v>1.5853397723142921</v>
      </c>
      <c r="V51" s="103">
        <v>1.5865762968591832</v>
      </c>
      <c r="W51" s="103">
        <v>1.5737324147899467</v>
      </c>
      <c r="X51" s="103">
        <v>1.5744288882091555</v>
      </c>
      <c r="Y51" s="103">
        <v>1.5821159547441326</v>
      </c>
      <c r="Z51" s="103">
        <v>1.5693894219457882</v>
      </c>
      <c r="AA51" s="103">
        <v>1.5608543223852622</v>
      </c>
      <c r="AB51" s="103">
        <v>1.5488904555376768</v>
      </c>
      <c r="AC51" s="103">
        <v>1.1491113491460614</v>
      </c>
      <c r="AD51" s="103">
        <v>1.1647377530436247</v>
      </c>
      <c r="AE51" s="103">
        <v>1.1391803761305113</v>
      </c>
      <c r="AF51" s="103">
        <v>1.1564211992567623</v>
      </c>
      <c r="AG51" s="103">
        <v>1.1710833706797381</v>
      </c>
      <c r="AH51" s="103">
        <v>1.1606322875800583</v>
      </c>
      <c r="AI51" s="103">
        <v>1.1414357764768905</v>
      </c>
      <c r="AJ51" s="103">
        <v>1.1310993124286133</v>
      </c>
      <c r="AK51" s="103">
        <v>1.1150608997937705</v>
      </c>
      <c r="AL51" s="103">
        <v>1.0967626448061145</v>
      </c>
      <c r="AM51" s="103">
        <v>1.0756153584922108</v>
      </c>
      <c r="AN51" s="103">
        <v>1.0757852843819298</v>
      </c>
      <c r="AO51" s="103">
        <v>1.0843322586570332</v>
      </c>
      <c r="AP51" s="103">
        <v>1.0808431596300081</v>
      </c>
      <c r="AQ51" s="103">
        <v>1.0732569776663681</v>
      </c>
      <c r="AR51" s="103">
        <v>1.0402574451909461</v>
      </c>
      <c r="AS51" s="103">
        <v>1.0309199013705563</v>
      </c>
      <c r="AT51" s="103">
        <v>1.1467676857384956</v>
      </c>
      <c r="AU51" s="103">
        <v>1.2142267929430111</v>
      </c>
      <c r="AV51" s="103">
        <v>1.2290198499988283</v>
      </c>
      <c r="AW51" s="103">
        <v>1.2954035816468681</v>
      </c>
      <c r="AX51" s="103">
        <v>1.3154681179650229</v>
      </c>
      <c r="AY51" s="103">
        <v>1.3349605830241844</v>
      </c>
      <c r="AZ51" s="103">
        <v>1.3466303387831757</v>
      </c>
      <c r="BA51" s="103">
        <v>1.3302755763880156</v>
      </c>
      <c r="BB51" s="103">
        <v>1.3571908309535303</v>
      </c>
      <c r="BC51" s="103">
        <v>1.3800257751588831</v>
      </c>
      <c r="BD51" s="103">
        <v>1.387973200271363</v>
      </c>
      <c r="BE51" s="103">
        <v>0</v>
      </c>
      <c r="BF51" s="103"/>
      <c r="BG51" s="96" t="e">
        <v>#NUM!</v>
      </c>
    </row>
    <row r="52" spans="2:60" s="82" customFormat="1" x14ac:dyDescent="0.3">
      <c r="B52" s="102" t="s">
        <v>26</v>
      </c>
      <c r="C52" s="101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1"/>
      <c r="P52" s="103">
        <v>1.1795993078907596</v>
      </c>
      <c r="Q52" s="103">
        <v>1.3059719542843582</v>
      </c>
      <c r="R52" s="103">
        <v>1.2815514440256517</v>
      </c>
      <c r="S52" s="103">
        <v>1.2871477059291871</v>
      </c>
      <c r="T52" s="103">
        <v>1.2718767432232017</v>
      </c>
      <c r="U52" s="103">
        <v>1.2620287227606088</v>
      </c>
      <c r="V52" s="103">
        <v>1.262406294576716</v>
      </c>
      <c r="W52" s="103">
        <v>1.2528127225845254</v>
      </c>
      <c r="X52" s="103">
        <v>1.2525520712520428</v>
      </c>
      <c r="Y52" s="103">
        <v>1.2610504302331575</v>
      </c>
      <c r="Z52" s="103">
        <v>1.2466437178777823</v>
      </c>
      <c r="AA52" s="103">
        <v>1.2439430252502743</v>
      </c>
      <c r="AB52" s="103">
        <v>1.2666287493642445</v>
      </c>
      <c r="AC52" s="103">
        <v>1.1295018487032542</v>
      </c>
      <c r="AD52" s="103">
        <v>1.1533111014288089</v>
      </c>
      <c r="AE52" s="103">
        <v>1.1392183437866024</v>
      </c>
      <c r="AF52" s="103">
        <v>1.1819440074275187</v>
      </c>
      <c r="AG52" s="103">
        <v>1.1995770113738395</v>
      </c>
      <c r="AH52" s="103">
        <v>1.1893922231387215</v>
      </c>
      <c r="AI52" s="103">
        <v>1.1833407175964907</v>
      </c>
      <c r="AJ52" s="103">
        <v>1.1750462547360325</v>
      </c>
      <c r="AK52" s="103">
        <v>1.1557457300850207</v>
      </c>
      <c r="AL52" s="103">
        <v>1.1445114101731566</v>
      </c>
      <c r="AM52" s="103">
        <v>1.0721978642490888</v>
      </c>
      <c r="AN52" s="103">
        <v>1.0466395882984891</v>
      </c>
      <c r="AO52" s="103">
        <v>1.0605157247728643</v>
      </c>
      <c r="AP52" s="103">
        <v>1.035824752366574</v>
      </c>
      <c r="AQ52" s="103">
        <v>1.0157711204596027</v>
      </c>
      <c r="AR52" s="103">
        <v>0.98746865746819867</v>
      </c>
      <c r="AS52" s="103">
        <v>0.97449983088661762</v>
      </c>
      <c r="AT52" s="103">
        <v>1.0995821980304625</v>
      </c>
      <c r="AU52" s="103">
        <v>1.133347865159517</v>
      </c>
      <c r="AV52" s="103">
        <v>1.1407269125976593</v>
      </c>
      <c r="AW52" s="103">
        <v>1.1799990324228642</v>
      </c>
      <c r="AX52" s="103">
        <v>1.1976834095431139</v>
      </c>
      <c r="AY52" s="103">
        <v>1.2657729541599274</v>
      </c>
      <c r="AZ52" s="103">
        <v>1.2762598157728207</v>
      </c>
      <c r="BA52" s="103">
        <v>1.2633887147658727</v>
      </c>
      <c r="BB52" s="103">
        <v>1.4731292045233455</v>
      </c>
      <c r="BC52" s="103">
        <v>1.4969920127249472</v>
      </c>
      <c r="BD52" s="103">
        <v>1.4903685846762986</v>
      </c>
      <c r="BE52" s="103">
        <v>0</v>
      </c>
      <c r="BF52" s="103"/>
      <c r="BG52" s="96" t="e">
        <v>#NUM!</v>
      </c>
    </row>
    <row r="53" spans="2:60" s="82" customFormat="1" x14ac:dyDescent="0.3">
      <c r="B53" s="102" t="s">
        <v>5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3">
        <v>1.1548830218139796</v>
      </c>
      <c r="Q53" s="103">
        <v>1.2263699686622083</v>
      </c>
      <c r="R53" s="103">
        <v>1.1986973549425808</v>
      </c>
      <c r="S53" s="103">
        <v>1.2041958800530177</v>
      </c>
      <c r="T53" s="103">
        <v>1.1901364679018702</v>
      </c>
      <c r="U53" s="103">
        <v>1.1824413715591968</v>
      </c>
      <c r="V53" s="103">
        <v>1.1833132871023901</v>
      </c>
      <c r="W53" s="103">
        <v>1.1770602855858989</v>
      </c>
      <c r="X53" s="103">
        <v>1.1767635270555108</v>
      </c>
      <c r="Y53" s="103">
        <v>1.185178190819375</v>
      </c>
      <c r="Z53" s="103">
        <v>1.1680139716889271</v>
      </c>
      <c r="AA53" s="103">
        <v>1.1691059026518322</v>
      </c>
      <c r="AB53" s="103">
        <v>1.1927586657409408</v>
      </c>
      <c r="AC53" s="103">
        <v>1.1190003736826868</v>
      </c>
      <c r="AD53" s="103">
        <v>1.1397108253171635</v>
      </c>
      <c r="AE53" s="103">
        <v>1.1255128689592124</v>
      </c>
      <c r="AF53" s="103">
        <v>1.172994024833218</v>
      </c>
      <c r="AG53" s="103">
        <v>1.1901402120476212</v>
      </c>
      <c r="AH53" s="103">
        <v>1.1803210776129052</v>
      </c>
      <c r="AI53" s="103">
        <v>1.1788585310652135</v>
      </c>
      <c r="AJ53" s="103">
        <v>1.1722624897691922</v>
      </c>
      <c r="AK53" s="103">
        <v>1.1527304547265274</v>
      </c>
      <c r="AL53" s="103">
        <v>1.1435137583622932</v>
      </c>
      <c r="AM53" s="103">
        <v>1.0620771577084263</v>
      </c>
      <c r="AN53" s="103">
        <v>1.0407605263834396</v>
      </c>
      <c r="AO53" s="103">
        <v>1.0466938382890343</v>
      </c>
      <c r="AP53" s="103">
        <v>1.0254821694060319</v>
      </c>
      <c r="AQ53" s="103">
        <v>1.0052200597456269</v>
      </c>
      <c r="AR53" s="103">
        <v>0.97791320593449504</v>
      </c>
      <c r="AS53" s="103">
        <v>0.96498392270870648</v>
      </c>
      <c r="AT53" s="103">
        <v>1.0841794183602653</v>
      </c>
      <c r="AU53" s="103">
        <v>1.1134204805887304</v>
      </c>
      <c r="AV53" s="103">
        <v>1.1190682888762353</v>
      </c>
      <c r="AW53" s="103">
        <v>1.1214217714485466</v>
      </c>
      <c r="AX53" s="103">
        <v>1.1551583384883548</v>
      </c>
      <c r="AY53" s="103">
        <v>1.2260779785393634</v>
      </c>
      <c r="AZ53" s="103">
        <v>1.2300479322396707</v>
      </c>
      <c r="BA53" s="103">
        <v>1.2195479306334644</v>
      </c>
      <c r="BB53" s="103">
        <v>1.4374950733794709</v>
      </c>
      <c r="BC53" s="103">
        <v>1.4582374065981507</v>
      </c>
      <c r="BD53" s="103">
        <v>1.4469228529286251</v>
      </c>
      <c r="BE53" s="103">
        <v>0</v>
      </c>
      <c r="BF53" s="103"/>
      <c r="BG53" s="96" t="e">
        <v>#NUM!</v>
      </c>
    </row>
    <row r="54" spans="2:60" s="82" customFormat="1" x14ac:dyDescent="0.3">
      <c r="B54" s="101" t="s">
        <v>6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3">
        <v>1.293174563404881</v>
      </c>
      <c r="Q54" s="103">
        <v>2.2106444543418844</v>
      </c>
      <c r="R54" s="103">
        <v>2.1798003500236267</v>
      </c>
      <c r="S54" s="103">
        <v>2.1909672067587946</v>
      </c>
      <c r="T54" s="103">
        <v>2.2198281034661971</v>
      </c>
      <c r="U54" s="103">
        <v>2.2013030802190641</v>
      </c>
      <c r="V54" s="103">
        <v>2.2004332157975668</v>
      </c>
      <c r="W54" s="103">
        <v>2.1725399946217832</v>
      </c>
      <c r="X54" s="103">
        <v>2.1681366531163779</v>
      </c>
      <c r="Y54" s="103">
        <v>2.1710904444746197</v>
      </c>
      <c r="Z54" s="103">
        <v>2.1572313394911538</v>
      </c>
      <c r="AA54" s="103">
        <v>2.1374143422592953</v>
      </c>
      <c r="AB54" s="103">
        <v>2.0586918125237763</v>
      </c>
      <c r="AC54" s="103">
        <v>1.175254705782212</v>
      </c>
      <c r="AD54" s="103">
        <v>1.1860484987435431</v>
      </c>
      <c r="AE54" s="103">
        <v>1.1508635875056685</v>
      </c>
      <c r="AF54" s="103">
        <v>1.1427240767512534</v>
      </c>
      <c r="AG54" s="103">
        <v>1.1554335273867387</v>
      </c>
      <c r="AH54" s="103">
        <v>1.144515096874122</v>
      </c>
      <c r="AI54" s="103">
        <v>1.11082866961316</v>
      </c>
      <c r="AJ54" s="103">
        <v>1.0977438931784165</v>
      </c>
      <c r="AK54" s="103">
        <v>1.0845489268901864</v>
      </c>
      <c r="AL54" s="103">
        <v>1.059690046787094</v>
      </c>
      <c r="AM54" s="103">
        <v>1.0865137738483954</v>
      </c>
      <c r="AN54" s="103">
        <v>1.1048339796875126</v>
      </c>
      <c r="AO54" s="103">
        <v>1.1154469963132296</v>
      </c>
      <c r="AP54" s="103">
        <v>1.1261420101858366</v>
      </c>
      <c r="AQ54" s="103">
        <v>1.1301349585568907</v>
      </c>
      <c r="AR54" s="103">
        <v>1.093148658820313</v>
      </c>
      <c r="AS54" s="103">
        <v>1.0866942741195378</v>
      </c>
      <c r="AT54" s="103">
        <v>1.1996051398086542</v>
      </c>
      <c r="AU54" s="103">
        <v>1.3017229274705115</v>
      </c>
      <c r="AV54" s="103">
        <v>1.3241641449998518</v>
      </c>
      <c r="AW54" s="103">
        <v>1.4451864918337953</v>
      </c>
      <c r="AX54" s="103">
        <v>1.452645849927779</v>
      </c>
      <c r="AY54" s="103">
        <v>1.4206410328022607</v>
      </c>
      <c r="AZ54" s="103">
        <v>1.4377135415520221</v>
      </c>
      <c r="BA54" s="103">
        <v>1.4161693237707753</v>
      </c>
      <c r="BB54" s="103">
        <v>1.2973556270391393</v>
      </c>
      <c r="BC54" s="103">
        <v>1.3218688118386497</v>
      </c>
      <c r="BD54" s="103">
        <v>1.3432338639209591</v>
      </c>
      <c r="BE54" s="103">
        <v>0</v>
      </c>
      <c r="BF54" s="103"/>
      <c r="BG54" s="96" t="e">
        <v>#NUM!</v>
      </c>
    </row>
    <row r="55" spans="2:60" s="82" customFormat="1" x14ac:dyDescent="0.3">
      <c r="B55" s="101" t="s">
        <v>30</v>
      </c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3">
        <v>1.0782957285078996</v>
      </c>
      <c r="Q55" s="103">
        <v>1.3219076592150574</v>
      </c>
      <c r="R55" s="103">
        <v>1.3160385430496293</v>
      </c>
      <c r="S55" s="103">
        <v>1.3500546382311847</v>
      </c>
      <c r="T55" s="103">
        <v>1.4298982217710061</v>
      </c>
      <c r="U55" s="103">
        <v>1.5074577954694477</v>
      </c>
      <c r="V55" s="103">
        <v>1.5086929535737441</v>
      </c>
      <c r="W55" s="103">
        <v>1.5127739172326444</v>
      </c>
      <c r="X55" s="103">
        <v>1.5151723117009517</v>
      </c>
      <c r="Y55" s="103">
        <v>1.5278947187315435</v>
      </c>
      <c r="Z55" s="103">
        <v>1.5104118611170292</v>
      </c>
      <c r="AA55" s="103">
        <v>1.528913668374267</v>
      </c>
      <c r="AB55" s="103">
        <v>1.5217521256860871</v>
      </c>
      <c r="AC55" s="103">
        <v>1.2032436081358679</v>
      </c>
      <c r="AD55" s="103">
        <v>1.2062112562539518</v>
      </c>
      <c r="AE55" s="103">
        <v>1.2363957359342077</v>
      </c>
      <c r="AF55" s="103">
        <v>1.2095776089236832</v>
      </c>
      <c r="AG55" s="103">
        <v>1.1543766272826244</v>
      </c>
      <c r="AH55" s="103">
        <v>1.1572883004543766</v>
      </c>
      <c r="AI55" s="103">
        <v>1.131861789095753</v>
      </c>
      <c r="AJ55" s="103">
        <v>1.1352331344378646</v>
      </c>
      <c r="AK55" s="103">
        <v>1.1246071937606594</v>
      </c>
      <c r="AL55" s="103">
        <v>1.1343318283714017</v>
      </c>
      <c r="AM55" s="103">
        <v>1.1879161000541776</v>
      </c>
      <c r="AN55" s="103">
        <v>1.1883533034431804</v>
      </c>
      <c r="AO55" s="103">
        <v>1.2194945703901172</v>
      </c>
      <c r="AP55" s="103">
        <v>1.1623113869832997</v>
      </c>
      <c r="AQ55" s="103">
        <v>1.0900359552079024</v>
      </c>
      <c r="AR55" s="103">
        <v>1.0403519889269515</v>
      </c>
      <c r="AS55" s="103">
        <v>1.0535182582805482</v>
      </c>
      <c r="AT55" s="103">
        <v>1.0918025843522203</v>
      </c>
      <c r="AU55" s="103">
        <v>1.0786916774548079</v>
      </c>
      <c r="AV55" s="103">
        <v>1.0679412909585551</v>
      </c>
      <c r="AW55" s="103">
        <v>1.0611138450608835</v>
      </c>
      <c r="AX55" s="103">
        <v>1.0605784319613147</v>
      </c>
      <c r="AY55" s="103">
        <v>1.0149966147124334</v>
      </c>
      <c r="AZ55" s="103">
        <v>1.0136261083483604</v>
      </c>
      <c r="BA55" s="103">
        <v>1.0159976669424067</v>
      </c>
      <c r="BB55" s="103">
        <v>1.0798368415865556</v>
      </c>
      <c r="BC55" s="103">
        <v>1.0895645328535977</v>
      </c>
      <c r="BD55" s="103">
        <v>1.091992461679363</v>
      </c>
      <c r="BE55" s="103">
        <v>0</v>
      </c>
      <c r="BF55" s="103"/>
      <c r="BG55" s="96" t="e">
        <v>#NUM!</v>
      </c>
    </row>
    <row r="56" spans="2:60" s="82" customFormat="1" x14ac:dyDescent="0.3">
      <c r="B56" s="101" t="s">
        <v>2</v>
      </c>
      <c r="C56" s="101"/>
      <c r="D56" s="101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3">
        <v>1.0774237714310606</v>
      </c>
      <c r="Q56" s="103">
        <v>1.3000741882269919</v>
      </c>
      <c r="R56" s="103">
        <v>1.293126265438991</v>
      </c>
      <c r="S56" s="103">
        <v>1.3241572677414899</v>
      </c>
      <c r="T56" s="103">
        <v>1.3894710536296522</v>
      </c>
      <c r="U56" s="103">
        <v>1.4624882152810441</v>
      </c>
      <c r="V56" s="103">
        <v>1.46301500379311</v>
      </c>
      <c r="W56" s="103">
        <v>1.4667033807398777</v>
      </c>
      <c r="X56" s="103">
        <v>1.4695282377182433</v>
      </c>
      <c r="Y56" s="103">
        <v>1.4818629515485673</v>
      </c>
      <c r="Z56" s="103">
        <v>1.4652793757640481</v>
      </c>
      <c r="AA56" s="103">
        <v>1.4822379769924532</v>
      </c>
      <c r="AB56" s="103">
        <v>1.4845081937985607</v>
      </c>
      <c r="AC56" s="103">
        <v>1.1922903391702389</v>
      </c>
      <c r="AD56" s="103">
        <v>1.196423551647994</v>
      </c>
      <c r="AE56" s="103">
        <v>1.2285041649386892</v>
      </c>
      <c r="AF56" s="103">
        <v>1.2131115697565422</v>
      </c>
      <c r="AG56" s="103">
        <v>1.1593094761592093</v>
      </c>
      <c r="AH56" s="103">
        <v>1.1631763710432621</v>
      </c>
      <c r="AI56" s="103">
        <v>1.138432134430001</v>
      </c>
      <c r="AJ56" s="103">
        <v>1.1419738878403805</v>
      </c>
      <c r="AK56" s="103">
        <v>1.1314188292990992</v>
      </c>
      <c r="AL56" s="103">
        <v>1.1412455269948807</v>
      </c>
      <c r="AM56" s="103">
        <v>1.1882934088995392</v>
      </c>
      <c r="AN56" s="103">
        <v>1.1816761607842476</v>
      </c>
      <c r="AO56" s="103">
        <v>1.2124611467109534</v>
      </c>
      <c r="AP56" s="103">
        <v>1.1547782963398927</v>
      </c>
      <c r="AQ56" s="103">
        <v>1.0828828664703996</v>
      </c>
      <c r="AR56" s="103">
        <v>1.0347529232580019</v>
      </c>
      <c r="AS56" s="103">
        <v>1.0477276491582557</v>
      </c>
      <c r="AT56" s="103">
        <v>1.0864663843438549</v>
      </c>
      <c r="AU56" s="103">
        <v>1.0720281623647523</v>
      </c>
      <c r="AV56" s="103">
        <v>1.0608490517179754</v>
      </c>
      <c r="AW56" s="103">
        <v>1.0541294378728232</v>
      </c>
      <c r="AX56" s="103">
        <v>1.0522479440652683</v>
      </c>
      <c r="AY56" s="103">
        <v>1.0130871447892573</v>
      </c>
      <c r="AZ56" s="103">
        <v>1.01142450239577</v>
      </c>
      <c r="BA56" s="103">
        <v>1.014249504081121</v>
      </c>
      <c r="BB56" s="103">
        <v>1.1017616601117886</v>
      </c>
      <c r="BC56" s="103">
        <v>1.112159269887959</v>
      </c>
      <c r="BD56" s="103">
        <v>1.1133345312741787</v>
      </c>
      <c r="BE56" s="103">
        <v>0</v>
      </c>
      <c r="BF56" s="103"/>
      <c r="BG56" s="96" t="e">
        <v>#NUM!</v>
      </c>
    </row>
    <row r="57" spans="2:60" s="82" customFormat="1" x14ac:dyDescent="0.3">
      <c r="B57" s="101" t="s">
        <v>3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3">
        <v>1.2806007860752386</v>
      </c>
      <c r="Q57" s="103">
        <v>6.2735107037822306</v>
      </c>
      <c r="R57" s="103">
        <v>6.4586688137412773</v>
      </c>
      <c r="S57" s="103">
        <v>7.0817919454283089</v>
      </c>
      <c r="T57" s="103">
        <v>10.216691162374593</v>
      </c>
      <c r="U57" s="103">
        <v>11.171011404937962</v>
      </c>
      <c r="V57" s="103">
        <v>11.25003089852923</v>
      </c>
      <c r="W57" s="103">
        <v>11.126671062885919</v>
      </c>
      <c r="X57" s="103">
        <v>10.996093518792541</v>
      </c>
      <c r="Y57" s="103">
        <v>11.01706006076186</v>
      </c>
      <c r="Z57" s="103">
        <v>10.727950880817122</v>
      </c>
      <c r="AA57" s="103">
        <v>10.733891213389121</v>
      </c>
      <c r="AB57" s="103">
        <v>8.791844787898718</v>
      </c>
      <c r="AC57" s="103">
        <v>1.7180267102752793</v>
      </c>
      <c r="AD57" s="103">
        <v>1.6460523581965509</v>
      </c>
      <c r="AE57" s="103">
        <v>1.5629764098954328</v>
      </c>
      <c r="AF57" s="103">
        <v>1.1051156797868416</v>
      </c>
      <c r="AG57" s="103">
        <v>1.0156001952127989</v>
      </c>
      <c r="AH57" s="103">
        <v>0.99399059588679906</v>
      </c>
      <c r="AI57" s="103">
        <v>0.95112713088080003</v>
      </c>
      <c r="AJ57" s="103">
        <v>0.94811577196561503</v>
      </c>
      <c r="AK57" s="103">
        <v>0.93573671036443085</v>
      </c>
      <c r="AL57" s="103">
        <v>0.94147285992426022</v>
      </c>
      <c r="AM57" s="103">
        <v>1.1776409136976689</v>
      </c>
      <c r="AN57" s="103">
        <v>1.4084318272491523</v>
      </c>
      <c r="AO57" s="103">
        <v>1.4488977447235161</v>
      </c>
      <c r="AP57" s="103">
        <v>1.4083648366351318</v>
      </c>
      <c r="AQ57" s="103">
        <v>1.3227083370369712</v>
      </c>
      <c r="AR57" s="103">
        <v>1.2220310492565949</v>
      </c>
      <c r="AS57" s="103">
        <v>1.2394779285051478</v>
      </c>
      <c r="AT57" s="103">
        <v>1.2649844711915736</v>
      </c>
      <c r="AU57" s="103">
        <v>1.2980859102830633</v>
      </c>
      <c r="AV57" s="103">
        <v>1.3050698308163962</v>
      </c>
      <c r="AW57" s="103">
        <v>1.2952734485689996</v>
      </c>
      <c r="AX57" s="103">
        <v>1.3422682286636289</v>
      </c>
      <c r="AY57" s="103">
        <v>1.0674672527627722</v>
      </c>
      <c r="AZ57" s="103">
        <v>1.0745081550003319</v>
      </c>
      <c r="BA57" s="103">
        <v>1.0637115352609865</v>
      </c>
      <c r="BB57" s="103">
        <v>0.49265081513215087</v>
      </c>
      <c r="BC57" s="103">
        <v>0.48787022144965975</v>
      </c>
      <c r="BD57" s="103">
        <v>0.50561095235669262</v>
      </c>
      <c r="BE57" s="103">
        <v>0</v>
      </c>
      <c r="BF57" s="103"/>
      <c r="BG57" s="96" t="e">
        <v>#NUM!</v>
      </c>
    </row>
    <row r="58" spans="2:60" s="82" customFormat="1" x14ac:dyDescent="0.3"/>
    <row r="59" spans="2:60" s="82" customFormat="1" x14ac:dyDescent="0.3"/>
    <row r="60" spans="2:60" s="82" customFormat="1" x14ac:dyDescent="0.3"/>
    <row r="61" spans="2:60" s="82" customFormat="1" x14ac:dyDescent="0.3"/>
    <row r="62" spans="2:60" s="82" customFormat="1" x14ac:dyDescent="0.3"/>
    <row r="63" spans="2:60" s="82" customFormat="1" x14ac:dyDescent="0.3"/>
    <row r="64" spans="2:60" s="82" customFormat="1" x14ac:dyDescent="0.3"/>
    <row r="65" s="82" customFormat="1" x14ac:dyDescent="0.3"/>
    <row r="66" s="82" customFormat="1" x14ac:dyDescent="0.3"/>
    <row r="67" s="82" customFormat="1" x14ac:dyDescent="0.3"/>
    <row r="68" s="82" customFormat="1" x14ac:dyDescent="0.3"/>
    <row r="69" s="82" customFormat="1" x14ac:dyDescent="0.3"/>
    <row r="70" s="82" customFormat="1" x14ac:dyDescent="0.3"/>
    <row r="71" s="82" customFormat="1" x14ac:dyDescent="0.3"/>
    <row r="72" s="82" customFormat="1" x14ac:dyDescent="0.3"/>
    <row r="73" s="82" customFormat="1" x14ac:dyDescent="0.3"/>
    <row r="74" s="82" customFormat="1" x14ac:dyDescent="0.3"/>
    <row r="75" s="82" customFormat="1" x14ac:dyDescent="0.3"/>
    <row r="76" s="82" customFormat="1" x14ac:dyDescent="0.3"/>
    <row r="77" s="82" customFormat="1" x14ac:dyDescent="0.3"/>
    <row r="78" s="82" customFormat="1" x14ac:dyDescent="0.3"/>
    <row r="79" s="82" customFormat="1" x14ac:dyDescent="0.3"/>
    <row r="80" s="82" customFormat="1" x14ac:dyDescent="0.3"/>
    <row r="81" spans="4:62" s="82" customFormat="1" x14ac:dyDescent="0.3"/>
    <row r="82" spans="4:62" s="82" customFormat="1" x14ac:dyDescent="0.3"/>
    <row r="83" spans="4:62" s="82" customFormat="1" x14ac:dyDescent="0.3"/>
    <row r="84" spans="4:62" s="82" customFormat="1" x14ac:dyDescent="0.3"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BI84" s="85"/>
      <c r="BJ84" s="85"/>
    </row>
    <row r="85" spans="4:62" s="82" customFormat="1" x14ac:dyDescent="0.3"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BG85" s="85"/>
      <c r="BH85" s="85"/>
      <c r="BI85" s="85"/>
      <c r="BJ85" s="85"/>
    </row>
    <row r="86" spans="4:62" s="82" customFormat="1" x14ac:dyDescent="0.3"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</row>
    <row r="87" spans="4:62" s="82" customFormat="1" x14ac:dyDescent="0.3"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</row>
    <row r="88" spans="4:62" s="82" customFormat="1" x14ac:dyDescent="0.3"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</row>
    <row r="89" spans="4:62" s="82" customFormat="1" x14ac:dyDescent="0.3"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</row>
    <row r="90" spans="4:62" s="82" customFormat="1" x14ac:dyDescent="0.3"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</row>
    <row r="91" spans="4:62" s="82" customFormat="1" x14ac:dyDescent="0.3"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</row>
    <row r="92" spans="4:62" s="82" customFormat="1" x14ac:dyDescent="0.3"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</row>
    <row r="93" spans="4:62" s="82" customFormat="1" x14ac:dyDescent="0.3"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</row>
    <row r="94" spans="4:62" s="82" customFormat="1" x14ac:dyDescent="0.3"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</row>
    <row r="95" spans="4:62" s="82" customFormat="1" x14ac:dyDescent="0.3"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</row>
    <row r="96" spans="4:62" s="82" customFormat="1" x14ac:dyDescent="0.3"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</row>
    <row r="97" s="82" customFormat="1" x14ac:dyDescent="0.3"/>
    <row r="98" s="82" customFormat="1" x14ac:dyDescent="0.3"/>
    <row r="99" s="82" customFormat="1" x14ac:dyDescent="0.3"/>
    <row r="100" s="82" customFormat="1" x14ac:dyDescent="0.3"/>
    <row r="101" s="82" customFormat="1" x14ac:dyDescent="0.3"/>
    <row r="102" s="82" customFormat="1" x14ac:dyDescent="0.3"/>
    <row r="103" s="82" customFormat="1" x14ac:dyDescent="0.3"/>
    <row r="104" s="82" customFormat="1" x14ac:dyDescent="0.3"/>
    <row r="105" s="82" customFormat="1" x14ac:dyDescent="0.3"/>
    <row r="106" s="82" customFormat="1" x14ac:dyDescent="0.3"/>
    <row r="107" s="82" customFormat="1" x14ac:dyDescent="0.3"/>
    <row r="108" s="82" customFormat="1" x14ac:dyDescent="0.3"/>
    <row r="109" s="82" customFormat="1" x14ac:dyDescent="0.3"/>
    <row r="110" s="82" customFormat="1" x14ac:dyDescent="0.3"/>
    <row r="111" s="82" customFormat="1" x14ac:dyDescent="0.3"/>
    <row r="112" s="82" customFormat="1" x14ac:dyDescent="0.3"/>
    <row r="113" s="82" customFormat="1" x14ac:dyDescent="0.3"/>
    <row r="114" s="82" customFormat="1" x14ac:dyDescent="0.3"/>
    <row r="115" s="82" customFormat="1" x14ac:dyDescent="0.3"/>
    <row r="116" s="82" customFormat="1" x14ac:dyDescent="0.3"/>
    <row r="117" s="82" customFormat="1" x14ac:dyDescent="0.3"/>
    <row r="118" s="82" customFormat="1" x14ac:dyDescent="0.3"/>
    <row r="119" s="82" customFormat="1" x14ac:dyDescent="0.3"/>
    <row r="120" s="82" customFormat="1" x14ac:dyDescent="0.3"/>
    <row r="121" s="82" customFormat="1" x14ac:dyDescent="0.3"/>
    <row r="122" s="82" customFormat="1" x14ac:dyDescent="0.3"/>
    <row r="123" s="82" customFormat="1" x14ac:dyDescent="0.3"/>
    <row r="124" s="82" customFormat="1" x14ac:dyDescent="0.3"/>
    <row r="125" s="82" customFormat="1" x14ac:dyDescent="0.3"/>
    <row r="126" s="82" customFormat="1" x14ac:dyDescent="0.3"/>
    <row r="127" s="82" customFormat="1" x14ac:dyDescent="0.3"/>
    <row r="128" s="55" customFormat="1" x14ac:dyDescent="0.3"/>
    <row r="129" s="55" customFormat="1" x14ac:dyDescent="0.3"/>
    <row r="130" s="55" customFormat="1" x14ac:dyDescent="0.3"/>
    <row r="131" s="55" customFormat="1" x14ac:dyDescent="0.3"/>
    <row r="132" s="55" customFormat="1" x14ac:dyDescent="0.3"/>
    <row r="133" s="55" customFormat="1" x14ac:dyDescent="0.3"/>
    <row r="134" s="55" customFormat="1" x14ac:dyDescent="0.3"/>
    <row r="135" s="55" customFormat="1" x14ac:dyDescent="0.3"/>
  </sheetData>
  <mergeCells count="17">
    <mergeCell ref="D3:K3"/>
    <mergeCell ref="D4:K4"/>
    <mergeCell ref="D5:K5"/>
    <mergeCell ref="D6:K6"/>
    <mergeCell ref="D7:E7"/>
    <mergeCell ref="B35:Q35"/>
    <mergeCell ref="BI9:BI10"/>
    <mergeCell ref="BH9:BH10"/>
    <mergeCell ref="BJ9:BJ10"/>
    <mergeCell ref="B20:C20"/>
    <mergeCell ref="B21:C21"/>
    <mergeCell ref="BG9:BG10"/>
    <mergeCell ref="D9:O9"/>
    <mergeCell ref="AB9:AM9"/>
    <mergeCell ref="P9:AA9"/>
    <mergeCell ref="AN9:AY9"/>
    <mergeCell ref="AZ9:BF9"/>
  </mergeCells>
  <hyperlinks>
    <hyperlink ref="D7:E7" location="ÍNDICE!A1" display="&lt;- Volver a índice"/>
  </hyperlinks>
  <printOptions horizontalCentered="1" verticalCentered="1"/>
  <pageMargins left="0" right="0" top="0" bottom="0" header="0" footer="0"/>
  <pageSetup paperSize="32767" scale="57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4" id="{6D4E5967-CFBB-4DB5-9E8F-9506294DA86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BG11:BJ11</xm:sqref>
        </x14:conditionalFormatting>
        <x14:conditionalFormatting xmlns:xm="http://schemas.microsoft.com/office/excel/2006/main">
          <x14:cfRule type="iconSet" priority="87" id="{1FCC3A6F-EA0F-4F09-A799-AA39B72994D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BH13</xm:sqref>
        </x14:conditionalFormatting>
        <x14:conditionalFormatting xmlns:xm="http://schemas.microsoft.com/office/excel/2006/main">
          <x14:cfRule type="iconSet" priority="25" id="{14AE7836-1CDD-4530-B5D1-4633DCF53706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BG13</xm:sqref>
        </x14:conditionalFormatting>
        <x14:conditionalFormatting xmlns:xm="http://schemas.microsoft.com/office/excel/2006/main">
          <x14:cfRule type="iconSet" priority="16" id="{C3EADFB8-FE8A-40AA-ADCB-B31289FE48E3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BH14:BH16</xm:sqref>
        </x14:conditionalFormatting>
        <x14:conditionalFormatting xmlns:xm="http://schemas.microsoft.com/office/excel/2006/main">
          <x14:cfRule type="iconSet" priority="13" id="{D84AB571-D469-4A87-AB74-07ABEBD4B70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BH19:BH21</xm:sqref>
        </x14:conditionalFormatting>
        <x14:conditionalFormatting xmlns:xm="http://schemas.microsoft.com/office/excel/2006/main">
          <x14:cfRule type="iconSet" priority="10" id="{145E0FDD-8515-422E-8D1B-3BACAB25D624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BJ13</xm:sqref>
        </x14:conditionalFormatting>
        <x14:conditionalFormatting xmlns:xm="http://schemas.microsoft.com/office/excel/2006/main">
          <x14:cfRule type="iconSet" priority="9" id="{DD3B2F1E-62B2-45CE-8D11-938E6EFA745C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BJ14:BJ16</xm:sqref>
        </x14:conditionalFormatting>
        <x14:conditionalFormatting xmlns:xm="http://schemas.microsoft.com/office/excel/2006/main">
          <x14:cfRule type="iconSet" priority="8" id="{29544799-1746-4E1D-8207-5BDAD361A9F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BJ19:BJ21</xm:sqref>
        </x14:conditionalFormatting>
        <x14:conditionalFormatting xmlns:xm="http://schemas.microsoft.com/office/excel/2006/main">
          <x14:cfRule type="iconSet" priority="7" id="{DF573915-8CC9-44CD-8145-28DFB7D3C35A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BG14:BG16</xm:sqref>
        </x14:conditionalFormatting>
        <x14:conditionalFormatting xmlns:xm="http://schemas.microsoft.com/office/excel/2006/main">
          <x14:cfRule type="iconSet" priority="6" id="{582271BC-2831-402B-BC52-838EB3D2ED1E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BG19:BG21</xm:sqref>
        </x14:conditionalFormatting>
        <x14:conditionalFormatting xmlns:xm="http://schemas.microsoft.com/office/excel/2006/main">
          <x14:cfRule type="iconSet" priority="3" id="{103500AF-6B4D-4B01-8D21-1E3A30B46667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BI13</xm:sqref>
        </x14:conditionalFormatting>
        <x14:conditionalFormatting xmlns:xm="http://schemas.microsoft.com/office/excel/2006/main">
          <x14:cfRule type="iconSet" priority="2" id="{256B559B-80AE-460F-80DE-3F4C89BE0BCF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BI14:BI16</xm:sqref>
        </x14:conditionalFormatting>
        <x14:conditionalFormatting xmlns:xm="http://schemas.microsoft.com/office/excel/2006/main">
          <x14:cfRule type="iconSet" priority="1" id="{7019E383-EA1B-4E13-81B8-0E24FE612AB0}">
            <x14:iconSet iconSet="3ArrowsGray" custom="1">
              <x14:cfvo type="percent">
                <xm:f>0</xm:f>
              </x14:cfvo>
              <x14:cfvo type="percent">
                <xm:f>0</xm:f>
              </x14:cfvo>
              <x14:cfvo type="num" gte="0">
                <xm:f>0</xm:f>
              </x14:cfvo>
              <x14:cfIcon iconSet="3ArrowsGray" iconId="0"/>
              <x14:cfIcon iconSet="3ArrowsGray" iconId="0"/>
              <x14:cfIcon iconSet="3ArrowsGray" iconId="2"/>
            </x14:iconSet>
          </x14:cfRule>
          <xm:sqref>BI19:BI21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ÍNDICE</vt:lpstr>
      <vt:lpstr>Privado</vt:lpstr>
      <vt:lpstr>Popular y Solidario</vt:lpstr>
      <vt:lpstr>'Popular y Solidario'!Área_de_impresión</vt:lpstr>
      <vt:lpstr>Privado!Área_de_impresión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Andrea Bayancela</cp:lastModifiedBy>
  <cp:lastPrinted>2015-10-05T16:23:46Z</cp:lastPrinted>
  <dcterms:created xsi:type="dcterms:W3CDTF">2012-07-11T15:55:46Z</dcterms:created>
  <dcterms:modified xsi:type="dcterms:W3CDTF">2017-09-05T13:27:31Z</dcterms:modified>
</cp:coreProperties>
</file>