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.rodriguez\Desktop\Germán Rodríguez\"/>
    </mc:Choice>
  </mc:AlternateContent>
  <bookViews>
    <workbookView showSheetTabs="0" xWindow="0" yWindow="0" windowWidth="20490" windowHeight="9045"/>
  </bookViews>
  <sheets>
    <sheet name="ÍNDICE" sheetId="2" r:id="rId1"/>
    <sheet name="Privado" sheetId="5" r:id="rId2"/>
  </sheets>
  <externalReferences>
    <externalReference r:id="rId3"/>
  </externalReferences>
  <definedNames>
    <definedName name="_xlnm.Print_Area" localSheetId="1">Privado!$B$2:$H$21</definedName>
  </definedNames>
  <calcPr calcId="152511"/>
</workbook>
</file>

<file path=xl/calcChain.xml><?xml version="1.0" encoding="utf-8"?>
<calcChain xmlns="http://schemas.openxmlformats.org/spreadsheetml/2006/main">
  <c r="AG17" i="5" l="1"/>
  <c r="AF17" i="5"/>
  <c r="AE17" i="5"/>
  <c r="AD17" i="5"/>
  <c r="AC17" i="5"/>
  <c r="AG16" i="5"/>
  <c r="AF16" i="5"/>
  <c r="AE16" i="5"/>
  <c r="AD16" i="5"/>
  <c r="AC16" i="5"/>
  <c r="AG15" i="5"/>
  <c r="AF15" i="5"/>
  <c r="AE15" i="5"/>
  <c r="AD15" i="5"/>
  <c r="AC15" i="5"/>
  <c r="AG14" i="5"/>
  <c r="AF14" i="5"/>
  <c r="AE14" i="5"/>
  <c r="AD14" i="5"/>
  <c r="AC14" i="5"/>
  <c r="AG13" i="5"/>
  <c r="AF13" i="5"/>
  <c r="AE13" i="5"/>
  <c r="AD13" i="5"/>
</calcChain>
</file>

<file path=xl/sharedStrings.xml><?xml version="1.0" encoding="utf-8"?>
<sst xmlns="http://schemas.openxmlformats.org/spreadsheetml/2006/main" count="60" uniqueCount="30">
  <si>
    <t>CORPORACIÓN DEL SEGURO DE DEPÓSITOS, FONDO DE LIQUIDEZ Y FONDO DE SEGUROS PRIVADOS</t>
  </si>
  <si>
    <t>&lt;- Volver a índice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</si>
  <si>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</si>
  <si>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</si>
  <si>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</si>
  <si>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</si>
  <si>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</si>
  <si>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</si>
  <si>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</si>
  <si>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</si>
  <si>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</si>
  <si>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</si>
  <si>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</si>
  <si>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t>6.1.</t>
  </si>
  <si>
    <t>SECTOR FINANCIERO PRIVADO</t>
  </si>
  <si>
    <t>Año 2017</t>
  </si>
  <si>
    <t>6. EVOLUCIÓN DEL MARGEN ADICIONAL  A LA TASA ACTIVA REFERENCIAL APLICABLE A LOS CRÉDITOS CORRIENTES DEL FONDO DE LIQUIDEZ</t>
  </si>
  <si>
    <t>EVOLUCIÓN DEL MARGEN ADICIONAL  A LA TASA ACTIVA REFERENCIAL APLICABLE A LOS CRÉDITOS CORRIENTES DEL FONDO DE LIQUIDEZ</t>
  </si>
  <si>
    <t>Octubre</t>
  </si>
  <si>
    <t>(2) La COSEDE determina cinco (5) rangos de monto de crédito, en función de los quintiles correspondientes al 50% de los aportes de las entidades del Sector Financiero Privado.</t>
  </si>
  <si>
    <t>Valor con relación a los aportes al Fondo de Liquidez</t>
  </si>
  <si>
    <t>Rango de monto de crédito (2)</t>
  </si>
  <si>
    <t>Noviembre</t>
  </si>
  <si>
    <t>Diciembre</t>
  </si>
  <si>
    <t>Año 2018</t>
  </si>
  <si>
    <t>Enero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</si>
  <si>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marzo 2018)</t>
    </r>
  </si>
  <si>
    <r>
      <t xml:space="preserve">Notas: </t>
    </r>
    <r>
      <rPr>
        <sz val="10"/>
        <color theme="1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Banco Central del Ecuador, Tasas de interés activas y pasivas del Sistema Financiero Nacional, Boletín semanal No. 531,  Operaciones efectuadas durante la semana del 8 al 14 de marzo de 2018.</t>
    </r>
  </si>
  <si>
    <t>Marzo (1)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</si>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</sst>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0" fontId="0" fillId="3" borderId="0" xfId="0" applyFill="1" applyBorder="1"/>
    <xf numFmtId="0" fontId="0" fillId="3" borderId="0" xfId="0" applyFill="1"/>
    <xf numFmtId="0" fontId="11" fillId="3" borderId="0" xfId="0" applyFont="1" applyFill="1"/>
    <xf numFmtId="0" fontId="12" fillId="3" borderId="4" xfId="3" applyFont="1" applyFill="1" applyBorder="1"/>
    <xf numFmtId="0" fontId="13" fillId="3" borderId="3" xfId="3" applyFont="1" applyFill="1" applyBorder="1" applyAlignment="1">
      <alignment horizontal="left" indent="2"/>
    </xf>
    <xf numFmtId="0" fontId="13" fillId="3" borderId="4" xfId="3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0" fillId="0" borderId="0" xfId="0" applyFont="1" applyBorder="1"/>
    <xf numFmtId="0" fontId="19" fillId="0" borderId="0" xfId="0" applyFont="1" applyBorder="1"/>
    <xf numFmtId="164" fontId="19" fillId="0" borderId="0" xfId="1" applyNumberFormat="1" applyFont="1" applyBorder="1"/>
    <xf numFmtId="10" fontId="0" fillId="0" borderId="0" xfId="2" applyNumberFormat="1" applyFont="1" applyBorder="1"/>
    <xf numFmtId="164" fontId="0" fillId="0" borderId="0" xfId="1" applyNumberFormat="1" applyFont="1" applyBorder="1" applyAlignment="1">
      <alignment horizontal="left" wrapText="1"/>
    </xf>
    <xf numFmtId="43" fontId="0" fillId="0" borderId="0" xfId="1" applyNumberFormat="1" applyFont="1" applyBorder="1"/>
    <xf numFmtId="0" fontId="2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3" fontId="0" fillId="0" borderId="0" xfId="1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43" fontId="0" fillId="0" borderId="0" xfId="0" applyNumberFormat="1" applyFont="1"/>
    <xf numFmtId="164" fontId="0" fillId="0" borderId="0" xfId="0" applyNumberFormat="1" applyFont="1"/>
    <xf numFmtId="0" fontId="0" fillId="6" borderId="3" xfId="0" quotePrefix="1" applyFill="1" applyBorder="1" applyAlignment="1">
      <alignment horizontal="center"/>
    </xf>
    <xf numFmtId="0" fontId="12" fillId="3" borderId="0" xfId="3" applyFont="1" applyFill="1" applyBorder="1"/>
    <xf numFmtId="0" fontId="13" fillId="3" borderId="9" xfId="3" applyFont="1" applyFill="1" applyBorder="1"/>
    <xf numFmtId="0" fontId="13" fillId="3" borderId="3" xfId="3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vertical="center"/>
    </xf>
    <xf numFmtId="0" fontId="13" fillId="3" borderId="1" xfId="3" applyFont="1" applyFill="1" applyBorder="1" applyAlignment="1">
      <alignment horizontal="center" vertical="center" wrapText="1"/>
    </xf>
    <xf numFmtId="165" fontId="13" fillId="3" borderId="1" xfId="3" applyNumberFormat="1" applyFont="1" applyFill="1" applyBorder="1" applyAlignment="1">
      <alignment vertical="center"/>
    </xf>
    <xf numFmtId="165" fontId="13" fillId="3" borderId="7" xfId="3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horizontal="left" wrapText="1"/>
    </xf>
    <xf numFmtId="0" fontId="0" fillId="0" borderId="0" xfId="0" applyBorder="1" applyAlignment="1"/>
    <xf numFmtId="0" fontId="7" fillId="0" borderId="0" xfId="0" applyFont="1" applyBorder="1" applyAlignment="1"/>
    <xf numFmtId="0" fontId="14" fillId="5" borderId="0" xfId="0" applyFont="1" applyFill="1" applyAlignment="1">
      <alignment horizontal="left" wrapText="1"/>
    </xf>
    <xf numFmtId="0" fontId="15" fillId="6" borderId="3" xfId="4" applyFill="1" applyBorder="1" applyAlignment="1">
      <alignment horizontal="left"/>
    </xf>
    <xf numFmtId="0" fontId="15" fillId="6" borderId="2" xfId="4" applyFill="1" applyBorder="1" applyAlignment="1">
      <alignment horizontal="left"/>
    </xf>
    <xf numFmtId="0" fontId="15" fillId="6" borderId="4" xfId="4" applyFill="1" applyBorder="1" applyAlignment="1">
      <alignment horizontal="left"/>
    </xf>
    <xf numFmtId="0" fontId="17" fillId="3" borderId="0" xfId="0" applyFont="1" applyFill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/>
    </xf>
    <xf numFmtId="0" fontId="12" fillId="3" borderId="5" xfId="3" applyFont="1" applyFill="1" applyBorder="1" applyAlignment="1">
      <alignment horizontal="center"/>
    </xf>
    <xf numFmtId="0" fontId="12" fillId="3" borderId="9" xfId="3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4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2</xdr:row>
      <xdr:rowOff>85725</xdr:rowOff>
    </xdr:from>
    <xdr:to>
      <xdr:col>2</xdr:col>
      <xdr:colOff>1162875</xdr:colOff>
      <xdr:row>5</xdr:row>
      <xdr:rowOff>115205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23850"/>
          <a:ext cx="1782000" cy="63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RACI&#211;N%20MARCELA%20ROSERO\Marcela%20Rosero\SECRETARIA%20T&#201;CNICA\TASA%20INTERES%20CREDIT%20CORRIENTES%20FONDO%20LIQUIDEZ\A&#209;O%202018\MARZO%202018\Margen%20Adicional%20Marzo%202018%20mr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  <sheetName val="TASA APLICABLE MARZO 2018"/>
    </sheetNames>
    <sheetDataSet>
      <sheetData sheetId="0"/>
      <sheetData sheetId="1">
        <row r="8">
          <cell r="G8">
            <v>1.3221322459714883E-2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/>
  </sheetViews>
  <sheetFormatPr baseColWidth="10" defaultColWidth="11.5703125" defaultRowHeight="15" x14ac:dyDescent="0.25"/>
  <cols>
    <col min="1" max="1" width="11.5703125" style="8"/>
    <col min="2" max="2" width="4.7109375" style="8" customWidth="1"/>
    <col min="3" max="16384" width="11.5703125" style="8"/>
  </cols>
  <sheetData>
    <row r="2" spans="2:10" ht="14.45" customHeight="1" x14ac:dyDescent="0.25">
      <c r="G2" s="53" t="s">
        <v>26</v>
      </c>
      <c r="H2" s="53"/>
      <c r="I2" s="53"/>
    </row>
    <row r="3" spans="2:10" ht="14.45" customHeight="1" x14ac:dyDescent="0.25">
      <c r="G3" s="53"/>
      <c r="H3" s="53"/>
      <c r="I3" s="53"/>
    </row>
    <row r="4" spans="2:10" ht="14.45" customHeight="1" x14ac:dyDescent="0.25">
      <c r="G4" s="53"/>
      <c r="H4" s="53"/>
      <c r="I4" s="53"/>
    </row>
    <row r="5" spans="2:10" ht="14.45" customHeight="1" x14ac:dyDescent="0.25">
      <c r="G5" s="53"/>
      <c r="H5" s="53"/>
      <c r="I5" s="53"/>
    </row>
    <row r="6" spans="2:10" ht="14.45" customHeight="1" x14ac:dyDescent="0.25">
      <c r="G6" s="53"/>
      <c r="H6" s="53"/>
      <c r="I6" s="53"/>
    </row>
    <row r="8" spans="2:10" ht="37.5" customHeight="1" x14ac:dyDescent="0.3">
      <c r="B8" s="49" t="s">
        <v>16</v>
      </c>
      <c r="C8" s="49"/>
      <c r="D8" s="49"/>
      <c r="E8" s="49"/>
      <c r="F8" s="49"/>
      <c r="G8" s="49"/>
      <c r="H8" s="49"/>
      <c r="I8" s="49"/>
      <c r="J8" s="49"/>
    </row>
    <row r="10" spans="2:10" x14ac:dyDescent="0.25">
      <c r="B10" s="37" t="s">
        <v>13</v>
      </c>
      <c r="C10" s="50" t="s">
        <v>14</v>
      </c>
      <c r="D10" s="51"/>
      <c r="E10" s="51"/>
      <c r="F10" s="51"/>
      <c r="G10" s="51"/>
      <c r="H10" s="51"/>
      <c r="I10" s="51"/>
      <c r="J10" s="52"/>
    </row>
    <row r="11" spans="2:10" x14ac:dyDescent="0.25">
      <c r="B11" s="19"/>
      <c r="C11" s="7"/>
      <c r="D11" s="7"/>
      <c r="E11" s="7"/>
      <c r="F11" s="7"/>
      <c r="G11" s="7"/>
      <c r="H11" s="7"/>
    </row>
  </sheetData>
  <mergeCells count="3">
    <mergeCell ref="B8:J8"/>
    <mergeCell ref="C10:J10"/>
    <mergeCell ref="G2:I6"/>
  </mergeCells>
  <hyperlinks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showGridLines="0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11" sqref="A11"/>
    </sheetView>
  </sheetViews>
  <sheetFormatPr baseColWidth="10" defaultRowHeight="15" x14ac:dyDescent="0.25"/>
  <cols>
    <col min="1" max="1" width="2.140625" customWidth="1"/>
    <col min="2" max="2" width="19.5703125" customWidth="1"/>
    <col min="3" max="3" width="31.5703125" customWidth="1"/>
    <col min="4" max="8" width="19.140625" customWidth="1"/>
    <col min="9" max="10" width="20.7109375" customWidth="1"/>
    <col min="11" max="11" width="19.140625" customWidth="1"/>
    <col min="12" max="13" width="20.7109375" customWidth="1"/>
    <col min="14" max="18" width="18.7109375" customWidth="1"/>
    <col min="19" max="19" width="17.140625" customWidth="1"/>
    <col min="20" max="23" width="18.85546875" bestFit="1" customWidth="1"/>
    <col min="24" max="33" width="18.7109375" customWidth="1"/>
  </cols>
  <sheetData>
    <row r="1" spans="2:33" ht="4.5" customHeight="1" x14ac:dyDescent="0.25"/>
    <row r="3" spans="2:33" ht="18.75" x14ac:dyDescent="0.25">
      <c r="B3" s="13"/>
      <c r="C3" s="13"/>
      <c r="D3" s="66" t="s">
        <v>0</v>
      </c>
      <c r="E3" s="66"/>
      <c r="F3" s="66"/>
      <c r="G3" s="66"/>
      <c r="H3" s="66"/>
      <c r="I3" s="66"/>
      <c r="J3" s="66"/>
      <c r="K3" s="66"/>
      <c r="L3" s="66"/>
    </row>
    <row r="4" spans="2:33" ht="15.75" x14ac:dyDescent="0.25">
      <c r="B4" s="14"/>
      <c r="C4" s="14"/>
      <c r="D4" s="67" t="s">
        <v>17</v>
      </c>
      <c r="E4" s="67"/>
      <c r="F4" s="67"/>
      <c r="G4" s="67"/>
      <c r="H4" s="67"/>
      <c r="I4" s="67"/>
      <c r="J4" s="67"/>
      <c r="K4" s="67"/>
      <c r="L4" s="67"/>
    </row>
    <row r="5" spans="2:33" x14ac:dyDescent="0.25">
      <c r="B5" s="15"/>
      <c r="C5" s="15"/>
      <c r="D5" s="69"/>
      <c r="E5" s="69"/>
      <c r="F5" s="69"/>
      <c r="G5" s="69"/>
      <c r="H5" s="69"/>
      <c r="I5" s="69"/>
    </row>
    <row r="7" spans="2:33" x14ac:dyDescent="0.25">
      <c r="D7" s="68" t="s">
        <v>1</v>
      </c>
      <c r="E7" s="68"/>
      <c r="F7" s="16"/>
      <c r="G7" s="16"/>
      <c r="H7" s="16"/>
    </row>
    <row r="9" spans="2:33" ht="30" customHeight="1" x14ac:dyDescent="0.25">
      <c r="D9" s="63" t="s">
        <v>15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60" t="s">
        <v>24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2"/>
    </row>
    <row r="10" spans="2:33" ht="21.75" customHeight="1" x14ac:dyDescent="0.25">
      <c r="D10" s="54" t="s">
        <v>18</v>
      </c>
      <c r="E10" s="55"/>
      <c r="F10" s="55"/>
      <c r="G10" s="55"/>
      <c r="H10" s="56"/>
      <c r="I10" s="54" t="s">
        <v>22</v>
      </c>
      <c r="J10" s="55"/>
      <c r="K10" s="55"/>
      <c r="L10" s="55"/>
      <c r="M10" s="56"/>
      <c r="N10" s="54" t="s">
        <v>23</v>
      </c>
      <c r="O10" s="55"/>
      <c r="P10" s="55"/>
      <c r="Q10" s="55"/>
      <c r="R10" s="56"/>
      <c r="S10" s="54" t="s">
        <v>25</v>
      </c>
      <c r="T10" s="55"/>
      <c r="U10" s="55"/>
      <c r="V10" s="55"/>
      <c r="W10" s="56"/>
      <c r="X10" s="54" t="s">
        <v>29</v>
      </c>
      <c r="Y10" s="55"/>
      <c r="Z10" s="55"/>
      <c r="AA10" s="55"/>
      <c r="AB10" s="56"/>
      <c r="AC10" s="54" t="s">
        <v>28</v>
      </c>
      <c r="AD10" s="55"/>
      <c r="AE10" s="55"/>
      <c r="AF10" s="55"/>
      <c r="AG10" s="56"/>
    </row>
    <row r="11" spans="2:33" s="9" customFormat="1" x14ac:dyDescent="0.25">
      <c r="B11" s="38"/>
      <c r="C11" s="38"/>
      <c r="D11" s="57" t="s">
        <v>20</v>
      </c>
      <c r="E11" s="58"/>
      <c r="F11" s="58"/>
      <c r="G11" s="58"/>
      <c r="H11" s="59"/>
      <c r="I11" s="57" t="s">
        <v>20</v>
      </c>
      <c r="J11" s="58"/>
      <c r="K11" s="58"/>
      <c r="L11" s="58"/>
      <c r="M11" s="59"/>
      <c r="N11" s="57" t="s">
        <v>20</v>
      </c>
      <c r="O11" s="58"/>
      <c r="P11" s="58"/>
      <c r="Q11" s="58"/>
      <c r="R11" s="59"/>
      <c r="S11" s="57" t="s">
        <v>20</v>
      </c>
      <c r="T11" s="58"/>
      <c r="U11" s="58"/>
      <c r="V11" s="58"/>
      <c r="W11" s="59"/>
      <c r="X11" s="57" t="s">
        <v>20</v>
      </c>
      <c r="Y11" s="58"/>
      <c r="Z11" s="58"/>
      <c r="AA11" s="58"/>
      <c r="AB11" s="59"/>
      <c r="AC11" s="57" t="s">
        <v>20</v>
      </c>
      <c r="AD11" s="58"/>
      <c r="AE11" s="58"/>
      <c r="AF11" s="58"/>
      <c r="AG11" s="59"/>
    </row>
    <row r="12" spans="2:33" s="9" customFormat="1" ht="31.5" customHeight="1" x14ac:dyDescent="0.25">
      <c r="B12" s="41" t="s">
        <v>21</v>
      </c>
      <c r="C12" s="10"/>
      <c r="D12" s="40" t="s">
        <v>7</v>
      </c>
      <c r="E12" s="40" t="s">
        <v>8</v>
      </c>
      <c r="F12" s="40" t="s">
        <v>9</v>
      </c>
      <c r="G12" s="40" t="s">
        <v>10</v>
      </c>
      <c r="H12" s="42" t="s">
        <v>11</v>
      </c>
      <c r="I12" s="40" t="s">
        <v>7</v>
      </c>
      <c r="J12" s="40" t="s">
        <v>8</v>
      </c>
      <c r="K12" s="40" t="s">
        <v>9</v>
      </c>
      <c r="L12" s="40" t="s">
        <v>10</v>
      </c>
      <c r="M12" s="42" t="s">
        <v>11</v>
      </c>
      <c r="N12" s="40" t="s">
        <v>7</v>
      </c>
      <c r="O12" s="40" t="s">
        <v>8</v>
      </c>
      <c r="P12" s="40" t="s">
        <v>9</v>
      </c>
      <c r="Q12" s="40" t="s">
        <v>10</v>
      </c>
      <c r="R12" s="42" t="s">
        <v>11</v>
      </c>
      <c r="S12" s="40" t="s">
        <v>7</v>
      </c>
      <c r="T12" s="40" t="s">
        <v>8</v>
      </c>
      <c r="U12" s="40" t="s">
        <v>9</v>
      </c>
      <c r="V12" s="40" t="s">
        <v>10</v>
      </c>
      <c r="W12" s="42" t="s">
        <v>11</v>
      </c>
      <c r="X12" s="40" t="s">
        <v>7</v>
      </c>
      <c r="Y12" s="40" t="s">
        <v>8</v>
      </c>
      <c r="Z12" s="40" t="s">
        <v>9</v>
      </c>
      <c r="AA12" s="40" t="s">
        <v>10</v>
      </c>
      <c r="AB12" s="42" t="s">
        <v>11</v>
      </c>
      <c r="AC12" s="40" t="s">
        <v>7</v>
      </c>
      <c r="AD12" s="40" t="s">
        <v>8</v>
      </c>
      <c r="AE12" s="40" t="s">
        <v>9</v>
      </c>
      <c r="AF12" s="40" t="s">
        <v>10</v>
      </c>
      <c r="AG12" s="42" t="s">
        <v>11</v>
      </c>
    </row>
    <row r="13" spans="2:33" s="9" customFormat="1" x14ac:dyDescent="0.25">
      <c r="B13" s="11" t="s">
        <v>2</v>
      </c>
      <c r="C13" s="12"/>
      <c r="D13" s="43">
        <v>0</v>
      </c>
      <c r="E13" s="43">
        <v>1.142971258621087E-3</v>
      </c>
      <c r="F13" s="43">
        <v>2.285942517242174E-3</v>
      </c>
      <c r="G13" s="43">
        <v>3.4289137758632608E-3</v>
      </c>
      <c r="H13" s="43">
        <v>4.571885034484348E-3</v>
      </c>
      <c r="I13" s="43">
        <v>0</v>
      </c>
      <c r="J13" s="43">
        <v>1.3641018961144669E-3</v>
      </c>
      <c r="K13" s="43">
        <v>2.7282037922289337E-3</v>
      </c>
      <c r="L13" s="43">
        <v>4.0923056883434006E-3</v>
      </c>
      <c r="M13" s="43">
        <v>5.4564075844578674E-3</v>
      </c>
      <c r="N13" s="43">
        <v>0</v>
      </c>
      <c r="O13" s="43">
        <v>1.3844729990992273E-3</v>
      </c>
      <c r="P13" s="43">
        <v>2.7689459981984545E-3</v>
      </c>
      <c r="Q13" s="43">
        <v>4.1534189972976809E-3</v>
      </c>
      <c r="R13" s="43">
        <v>5.5378919963969091E-3</v>
      </c>
      <c r="S13" s="43">
        <v>0</v>
      </c>
      <c r="T13" s="43">
        <v>1.3828105106193271E-3</v>
      </c>
      <c r="U13" s="43">
        <v>2.7656210212386543E-3</v>
      </c>
      <c r="V13" s="43">
        <v>4.1484315318579806E-3</v>
      </c>
      <c r="W13" s="43">
        <v>5.5312420424773086E-3</v>
      </c>
      <c r="X13" s="43">
        <v>0</v>
      </c>
      <c r="Y13" s="43">
        <v>1.3746589874782085E-3</v>
      </c>
      <c r="Z13" s="43">
        <v>2.7493179749564171E-3</v>
      </c>
      <c r="AA13" s="43">
        <v>4.1239769624346256E-3</v>
      </c>
      <c r="AB13" s="43">
        <v>5.4986359499128341E-3</v>
      </c>
      <c r="AC13" s="43">
        <v>0</v>
      </c>
      <c r="AD13" s="43">
        <f>0.1*[1]INFORMACIÓN!$G$8</f>
        <v>1.3221322459714884E-3</v>
      </c>
      <c r="AE13" s="43">
        <f>0.2*[1]INFORMACIÓN!$G$8</f>
        <v>2.6442644919429767E-3</v>
      </c>
      <c r="AF13" s="43">
        <f>0.3*[1]INFORMACIÓN!$G$8</f>
        <v>3.9663967379144644E-3</v>
      </c>
      <c r="AG13" s="43">
        <f>0.4*[1]INFORMACIÓN!$G$8</f>
        <v>5.2885289838859534E-3</v>
      </c>
    </row>
    <row r="14" spans="2:33" s="9" customFormat="1" x14ac:dyDescent="0.25">
      <c r="B14" s="11" t="s">
        <v>3</v>
      </c>
      <c r="C14" s="12"/>
      <c r="D14" s="43">
        <v>1.142971258621087E-3</v>
      </c>
      <c r="E14" s="43">
        <v>2.285942517242174E-3</v>
      </c>
      <c r="F14" s="43">
        <v>4.571885034484348E-3</v>
      </c>
      <c r="G14" s="43">
        <v>6.8578275517265216E-3</v>
      </c>
      <c r="H14" s="43">
        <v>9.1437700689686961E-3</v>
      </c>
      <c r="I14" s="43">
        <v>1.3641018961144669E-3</v>
      </c>
      <c r="J14" s="43">
        <v>2.7282037922289337E-3</v>
      </c>
      <c r="K14" s="43">
        <v>5.4564075844578674E-3</v>
      </c>
      <c r="L14" s="43">
        <v>8.1846113766868012E-3</v>
      </c>
      <c r="M14" s="43">
        <v>1.0912815168915735E-2</v>
      </c>
      <c r="N14" s="43">
        <v>1.3844729990992273E-3</v>
      </c>
      <c r="O14" s="43">
        <v>2.7689459981984545E-3</v>
      </c>
      <c r="P14" s="43">
        <v>5.5378919963969091E-3</v>
      </c>
      <c r="Q14" s="43">
        <v>8.3068379945953619E-3</v>
      </c>
      <c r="R14" s="43">
        <v>1.1075783992793818E-2</v>
      </c>
      <c r="S14" s="43">
        <v>1.3828105106193271E-3</v>
      </c>
      <c r="T14" s="43">
        <v>2.7656210212386543E-3</v>
      </c>
      <c r="U14" s="43">
        <v>5.5312420424773086E-3</v>
      </c>
      <c r="V14" s="43">
        <v>8.2968630637159611E-3</v>
      </c>
      <c r="W14" s="43">
        <v>1.1062484084954617E-2</v>
      </c>
      <c r="X14" s="43">
        <v>1.3746589874782085E-3</v>
      </c>
      <c r="Y14" s="43">
        <v>2.7493179749564171E-3</v>
      </c>
      <c r="Z14" s="43">
        <v>5.4986359499128341E-3</v>
      </c>
      <c r="AA14" s="43">
        <v>8.2479539248692512E-3</v>
      </c>
      <c r="AB14" s="43">
        <v>1.0997271899825668E-2</v>
      </c>
      <c r="AC14" s="43">
        <f>0.1*[1]INFORMACIÓN!$G$8</f>
        <v>1.3221322459714884E-3</v>
      </c>
      <c r="AD14" s="43">
        <f>0.2*[1]INFORMACIÓN!$G$8</f>
        <v>2.6442644919429767E-3</v>
      </c>
      <c r="AE14" s="43">
        <f>0.4*[1]INFORMACIÓN!$G$8</f>
        <v>5.2885289838859534E-3</v>
      </c>
      <c r="AF14" s="43">
        <f>0.6*[1]INFORMACIÓN!$G$8</f>
        <v>7.9327934758289288E-3</v>
      </c>
      <c r="AG14" s="43">
        <f>0.8*[1]INFORMACIÓN!$G$8</f>
        <v>1.0577057967771907E-2</v>
      </c>
    </row>
    <row r="15" spans="2:33" s="9" customFormat="1" x14ac:dyDescent="0.25">
      <c r="B15" s="11" t="s">
        <v>4</v>
      </c>
      <c r="C15" s="39"/>
      <c r="D15" s="44">
        <v>1.7144568879316304E-3</v>
      </c>
      <c r="E15" s="44">
        <v>3.4289137758632608E-3</v>
      </c>
      <c r="F15" s="44">
        <v>6.8578275517265216E-3</v>
      </c>
      <c r="G15" s="44">
        <v>1.0286741327589784E-2</v>
      </c>
      <c r="H15" s="44">
        <v>1.3715655103453043E-2</v>
      </c>
      <c r="I15" s="44">
        <v>2.0461528441717003E-3</v>
      </c>
      <c r="J15" s="44">
        <v>4.0923056883434006E-3</v>
      </c>
      <c r="K15" s="44">
        <v>8.1846113766868012E-3</v>
      </c>
      <c r="L15" s="44">
        <v>1.2276917065030202E-2</v>
      </c>
      <c r="M15" s="44">
        <v>1.6369222753373602E-2</v>
      </c>
      <c r="N15" s="44">
        <v>2.0767094986488405E-3</v>
      </c>
      <c r="O15" s="44">
        <v>4.1534189972976809E-3</v>
      </c>
      <c r="P15" s="44">
        <v>8.3068379945953619E-3</v>
      </c>
      <c r="Q15" s="44">
        <v>1.2460256991893045E-2</v>
      </c>
      <c r="R15" s="44">
        <v>1.6613675989190724E-2</v>
      </c>
      <c r="S15" s="44">
        <v>2.0742157659289903E-3</v>
      </c>
      <c r="T15" s="44">
        <v>4.1484315318579806E-3</v>
      </c>
      <c r="U15" s="44">
        <v>8.2968630637159611E-3</v>
      </c>
      <c r="V15" s="44">
        <v>1.2445294595573943E-2</v>
      </c>
      <c r="W15" s="44">
        <v>1.6593726127431922E-2</v>
      </c>
      <c r="X15" s="44">
        <v>2.0619884812173128E-3</v>
      </c>
      <c r="Y15" s="44">
        <v>4.1239769624346256E-3</v>
      </c>
      <c r="Z15" s="44">
        <v>8.2479539248692512E-3</v>
      </c>
      <c r="AA15" s="44">
        <v>1.2371930887303878E-2</v>
      </c>
      <c r="AB15" s="44">
        <v>1.6495907849738502E-2</v>
      </c>
      <c r="AC15" s="44">
        <f>0.15*[1]INFORMACIÓN!$G$8</f>
        <v>1.9831983689572322E-3</v>
      </c>
      <c r="AD15" s="44">
        <f>0.3*[1]INFORMACIÓN!$G$8</f>
        <v>3.9663967379144644E-3</v>
      </c>
      <c r="AE15" s="44">
        <f>0.6*[1]INFORMACIÓN!$G$8</f>
        <v>7.9327934758289288E-3</v>
      </c>
      <c r="AF15" s="44">
        <f>0.9*[1]INFORMACIÓN!$G$8</f>
        <v>1.1899190213743395E-2</v>
      </c>
      <c r="AG15" s="44">
        <f>1.2*[1]INFORMACIÓN!$G$8</f>
        <v>1.5865586951657858E-2</v>
      </c>
    </row>
    <row r="16" spans="2:33" s="9" customFormat="1" x14ac:dyDescent="0.25">
      <c r="B16" s="11" t="s">
        <v>5</v>
      </c>
      <c r="C16" s="39"/>
      <c r="D16" s="44">
        <v>2.285942517242174E-3</v>
      </c>
      <c r="E16" s="44">
        <v>4.571885034484348E-3</v>
      </c>
      <c r="F16" s="44">
        <v>9.1437700689686961E-3</v>
      </c>
      <c r="G16" s="44">
        <v>1.3715655103453043E-2</v>
      </c>
      <c r="H16" s="44">
        <v>1.8287540137937392E-2</v>
      </c>
      <c r="I16" s="44">
        <v>2.7282037922289337E-3</v>
      </c>
      <c r="J16" s="44">
        <v>5.4564075844578674E-3</v>
      </c>
      <c r="K16" s="44">
        <v>1.0912815168915735E-2</v>
      </c>
      <c r="L16" s="44">
        <v>1.6369222753373602E-2</v>
      </c>
      <c r="M16" s="44">
        <v>2.182563033783147E-2</v>
      </c>
      <c r="N16" s="44">
        <v>2.7689459981984545E-3</v>
      </c>
      <c r="O16" s="44">
        <v>5.5378919963969091E-3</v>
      </c>
      <c r="P16" s="44">
        <v>1.1075783992793818E-2</v>
      </c>
      <c r="Q16" s="44">
        <v>1.6613675989190724E-2</v>
      </c>
      <c r="R16" s="44">
        <v>2.2151567985587636E-2</v>
      </c>
      <c r="S16" s="44">
        <v>2.7656210212386543E-3</v>
      </c>
      <c r="T16" s="44">
        <v>5.5312420424773086E-3</v>
      </c>
      <c r="U16" s="44">
        <v>1.1062484084954617E-2</v>
      </c>
      <c r="V16" s="44">
        <v>1.6593726127431922E-2</v>
      </c>
      <c r="W16" s="44">
        <v>2.2124968169909234E-2</v>
      </c>
      <c r="X16" s="44">
        <v>2.7493179749564171E-3</v>
      </c>
      <c r="Y16" s="44">
        <v>5.4986359499128341E-3</v>
      </c>
      <c r="Z16" s="44">
        <v>1.0997271899825668E-2</v>
      </c>
      <c r="AA16" s="44">
        <v>1.6495907849738502E-2</v>
      </c>
      <c r="AB16" s="44">
        <v>2.1994543799651337E-2</v>
      </c>
      <c r="AC16" s="44">
        <f>0.2*[1]INFORMACIÓN!$G$8</f>
        <v>2.6442644919429767E-3</v>
      </c>
      <c r="AD16" s="44">
        <f>0.4*[1]INFORMACIÓN!$G$8</f>
        <v>5.2885289838859534E-3</v>
      </c>
      <c r="AE16" s="44">
        <f>0.8*[1]INFORMACIÓN!$G$8</f>
        <v>1.0577057967771907E-2</v>
      </c>
      <c r="AF16" s="44">
        <f>1.2*[1]INFORMACIÓN!$G$8</f>
        <v>1.5865586951657858E-2</v>
      </c>
      <c r="AG16" s="44">
        <f>1.6*[1]INFORMACIÓN!$G$8</f>
        <v>2.1154115935543814E-2</v>
      </c>
    </row>
    <row r="17" spans="1:33" s="9" customFormat="1" x14ac:dyDescent="0.25">
      <c r="B17" s="11" t="s">
        <v>6</v>
      </c>
      <c r="C17" s="39"/>
      <c r="D17" s="44">
        <v>2.8574281465527174E-3</v>
      </c>
      <c r="E17" s="44">
        <v>5.7148562931054348E-3</v>
      </c>
      <c r="F17" s="44">
        <v>1.142971258621087E-2</v>
      </c>
      <c r="G17" s="44">
        <v>1.7144568879316306E-2</v>
      </c>
      <c r="H17" s="44">
        <v>2.2859425172421739E-2</v>
      </c>
      <c r="I17" s="44">
        <v>3.4102547402861672E-3</v>
      </c>
      <c r="J17" s="44">
        <v>6.8205094805723343E-3</v>
      </c>
      <c r="K17" s="44">
        <v>1.3641018961144669E-2</v>
      </c>
      <c r="L17" s="44">
        <v>2.0461528441717003E-2</v>
      </c>
      <c r="M17" s="44">
        <v>2.7282037922289337E-2</v>
      </c>
      <c r="N17" s="44">
        <v>3.4611824977480677E-3</v>
      </c>
      <c r="O17" s="44">
        <v>6.9223649954961355E-3</v>
      </c>
      <c r="P17" s="44">
        <v>1.3844729990992271E-2</v>
      </c>
      <c r="Q17" s="44">
        <v>2.0767094986488405E-2</v>
      </c>
      <c r="R17" s="44">
        <v>2.7689459981984542E-2</v>
      </c>
      <c r="S17" s="44">
        <v>3.4570262765483174E-3</v>
      </c>
      <c r="T17" s="44">
        <v>6.9140525530966349E-3</v>
      </c>
      <c r="U17" s="44">
        <v>1.382810510619327E-2</v>
      </c>
      <c r="V17" s="44">
        <v>2.0742157659289905E-2</v>
      </c>
      <c r="W17" s="44">
        <v>2.7656210212386539E-2</v>
      </c>
      <c r="X17" s="44">
        <v>3.4366474686955213E-3</v>
      </c>
      <c r="Y17" s="44">
        <v>6.8732949373910427E-3</v>
      </c>
      <c r="Z17" s="44">
        <v>1.3746589874782085E-2</v>
      </c>
      <c r="AA17" s="44">
        <v>2.0619884812173129E-2</v>
      </c>
      <c r="AB17" s="44">
        <v>2.7493179749564171E-2</v>
      </c>
      <c r="AC17" s="44">
        <f>0.25*[1]INFORMACIÓN!$G$8</f>
        <v>3.3053306149287208E-3</v>
      </c>
      <c r="AD17" s="44">
        <f>0.5*[1]INFORMACIÓN!$G$8</f>
        <v>6.6106612298574416E-3</v>
      </c>
      <c r="AE17" s="44">
        <f>1*[1]INFORMACIÓN!$G$8</f>
        <v>1.3221322459714883E-2</v>
      </c>
      <c r="AF17" s="44">
        <f>1.5*[1]INFORMACIÓN!$G$8</f>
        <v>1.9831983689572324E-2</v>
      </c>
      <c r="AG17" s="44">
        <f>2*[1]INFORMACIÓN!$G$8</f>
        <v>2.6442644919429766E-2</v>
      </c>
    </row>
    <row r="18" spans="1:33" s="1" customFormat="1" ht="15" customHeight="1" x14ac:dyDescent="0.25">
      <c r="B18" s="2"/>
      <c r="C18" s="2"/>
      <c r="D18" s="3"/>
      <c r="E18" s="3"/>
      <c r="F18" s="3"/>
      <c r="G18" s="3"/>
      <c r="H18" s="3"/>
    </row>
    <row r="19" spans="1:33" s="1" customFormat="1" ht="15" customHeight="1" x14ac:dyDescent="0.25">
      <c r="A19" s="7"/>
      <c r="B19" s="48" t="s">
        <v>27</v>
      </c>
      <c r="C19" s="48"/>
      <c r="D19" s="48"/>
      <c r="E19" s="48"/>
      <c r="F19" s="48"/>
      <c r="G19" s="48"/>
      <c r="H19" s="48"/>
      <c r="I19" s="47"/>
      <c r="J19" s="47"/>
      <c r="K19" s="47"/>
    </row>
    <row r="20" spans="1:33" s="1" customFormat="1" ht="15" customHeight="1" x14ac:dyDescent="0.25">
      <c r="A20" s="7"/>
      <c r="B20" s="45" t="s">
        <v>19</v>
      </c>
      <c r="C20" s="46"/>
      <c r="D20" s="46"/>
      <c r="E20" s="46"/>
      <c r="F20" s="46"/>
      <c r="G20" s="46"/>
      <c r="H20" s="46"/>
    </row>
    <row r="21" spans="1:33" s="1" customFormat="1" ht="15" customHeight="1" x14ac:dyDescent="0.25">
      <c r="B21" s="6" t="s">
        <v>12</v>
      </c>
      <c r="C21" s="4"/>
      <c r="D21" s="5"/>
      <c r="E21" s="5"/>
      <c r="F21" s="5"/>
      <c r="G21" s="5"/>
      <c r="H21" s="5"/>
    </row>
    <row r="22" spans="1:33" s="22" customFormat="1" ht="15" customHeight="1" x14ac:dyDescent="0.25">
      <c r="B22" s="2"/>
      <c r="C22" s="2"/>
      <c r="D22" s="3"/>
      <c r="E22" s="3"/>
      <c r="F22" s="3"/>
      <c r="G22" s="3"/>
      <c r="H22" s="3"/>
    </row>
    <row r="23" spans="1:33" s="22" customFormat="1" ht="15" customHeight="1" x14ac:dyDescent="0.25">
      <c r="B23" s="23"/>
      <c r="C23" s="24"/>
      <c r="D23" s="3"/>
      <c r="E23" s="3"/>
      <c r="F23" s="3"/>
      <c r="G23" s="3"/>
      <c r="H23" s="3"/>
    </row>
    <row r="24" spans="1:33" s="22" customFormat="1" ht="15" customHeight="1" x14ac:dyDescent="0.25">
      <c r="B24" s="2"/>
      <c r="C24" s="2"/>
      <c r="D24" s="25"/>
      <c r="E24" s="25"/>
      <c r="F24" s="25"/>
      <c r="G24" s="25"/>
      <c r="H24" s="25"/>
    </row>
    <row r="25" spans="1:33" s="22" customFormat="1" ht="15" customHeight="1" x14ac:dyDescent="0.25">
      <c r="B25" s="2"/>
      <c r="C25" s="2"/>
      <c r="D25" s="3"/>
      <c r="E25" s="3"/>
      <c r="F25" s="3"/>
      <c r="G25" s="3"/>
      <c r="H25" s="3"/>
    </row>
    <row r="26" spans="1:33" s="22" customFormat="1" ht="15" customHeight="1" x14ac:dyDescent="0.25">
      <c r="B26" s="2"/>
      <c r="C26" s="26"/>
      <c r="D26" s="27"/>
      <c r="E26" s="27"/>
      <c r="F26" s="27"/>
      <c r="G26" s="27"/>
      <c r="H26" s="27"/>
    </row>
    <row r="27" spans="1:33" s="22" customFormat="1" ht="15" customHeight="1" x14ac:dyDescent="0.25">
      <c r="B27" s="2"/>
      <c r="C27" s="26"/>
      <c r="D27" s="27"/>
      <c r="E27" s="27"/>
      <c r="F27" s="27"/>
      <c r="G27" s="27"/>
      <c r="H27" s="27"/>
    </row>
    <row r="28" spans="1:33" s="30" customFormat="1" x14ac:dyDescent="0.25">
      <c r="B28" s="28"/>
      <c r="C28" s="29"/>
      <c r="D28" s="27"/>
      <c r="E28" s="27"/>
      <c r="F28" s="27"/>
      <c r="G28" s="27"/>
      <c r="H28" s="27"/>
    </row>
    <row r="29" spans="1:33" s="31" customFormat="1" ht="58.5" customHeight="1" x14ac:dyDescent="0.25">
      <c r="C29" s="32"/>
      <c r="D29" s="33"/>
      <c r="E29" s="33"/>
      <c r="F29" s="33"/>
      <c r="G29" s="33"/>
      <c r="H29" s="33"/>
    </row>
    <row r="30" spans="1:33" s="31" customFormat="1" ht="58.5" customHeight="1" x14ac:dyDescent="0.25">
      <c r="C30" s="32"/>
      <c r="D30" s="33"/>
      <c r="E30" s="33"/>
      <c r="F30" s="33"/>
      <c r="G30" s="33"/>
      <c r="H30" s="33"/>
    </row>
    <row r="31" spans="1:33" s="30" customFormat="1" x14ac:dyDescent="0.25">
      <c r="C31" s="29"/>
      <c r="D31" s="27"/>
      <c r="E31" s="27"/>
      <c r="F31" s="27"/>
      <c r="G31" s="27"/>
      <c r="H31" s="27"/>
    </row>
    <row r="32" spans="1:33" s="30" customFormat="1" x14ac:dyDescent="0.25">
      <c r="C32" s="29"/>
      <c r="D32" s="27"/>
      <c r="E32" s="27"/>
      <c r="F32" s="27"/>
      <c r="G32" s="27"/>
      <c r="H32" s="27"/>
    </row>
    <row r="33" spans="3:8" s="30" customFormat="1" x14ac:dyDescent="0.25">
      <c r="C33" s="29"/>
      <c r="D33" s="27"/>
      <c r="E33" s="27"/>
      <c r="F33" s="27"/>
      <c r="G33" s="27"/>
      <c r="H33" s="27"/>
    </row>
    <row r="34" spans="3:8" s="30" customFormat="1" x14ac:dyDescent="0.25">
      <c r="C34" s="34"/>
      <c r="D34" s="27"/>
      <c r="E34" s="27"/>
      <c r="F34" s="27"/>
      <c r="G34" s="27"/>
      <c r="H34" s="27"/>
    </row>
    <row r="35" spans="3:8" s="30" customFormat="1" x14ac:dyDescent="0.25">
      <c r="C35" s="34"/>
      <c r="D35" s="27"/>
      <c r="E35" s="27"/>
      <c r="F35" s="27"/>
      <c r="G35" s="27"/>
      <c r="H35" s="27"/>
    </row>
    <row r="36" spans="3:8" s="30" customFormat="1" x14ac:dyDescent="0.25">
      <c r="C36" s="35"/>
      <c r="D36" s="35"/>
      <c r="E36" s="35"/>
      <c r="F36" s="35"/>
      <c r="G36" s="35"/>
      <c r="H36" s="35"/>
    </row>
    <row r="37" spans="3:8" s="30" customFormat="1" x14ac:dyDescent="0.25">
      <c r="C37" s="36"/>
      <c r="D37" s="36"/>
      <c r="E37" s="36"/>
      <c r="F37" s="36"/>
      <c r="G37" s="36"/>
      <c r="H37" s="36"/>
    </row>
    <row r="38" spans="3:8" s="30" customFormat="1" x14ac:dyDescent="0.25">
      <c r="C38" s="36"/>
      <c r="D38" s="36"/>
      <c r="E38" s="36"/>
      <c r="F38" s="36"/>
      <c r="G38" s="36"/>
      <c r="H38" s="36"/>
    </row>
    <row r="39" spans="3:8" s="30" customFormat="1" x14ac:dyDescent="0.25">
      <c r="C39" s="36"/>
      <c r="D39" s="36"/>
      <c r="E39" s="36"/>
      <c r="F39" s="36"/>
      <c r="G39" s="36"/>
      <c r="H39" s="36"/>
    </row>
    <row r="40" spans="3:8" s="30" customFormat="1" x14ac:dyDescent="0.25"/>
    <row r="41" spans="3:8" s="30" customFormat="1" x14ac:dyDescent="0.25"/>
    <row r="42" spans="3:8" s="30" customFormat="1" x14ac:dyDescent="0.25"/>
    <row r="43" spans="3:8" s="30" customFormat="1" x14ac:dyDescent="0.25"/>
    <row r="44" spans="3:8" s="30" customFormat="1" x14ac:dyDescent="0.25"/>
    <row r="45" spans="3:8" s="30" customFormat="1" x14ac:dyDescent="0.25"/>
    <row r="46" spans="3:8" s="30" customFormat="1" x14ac:dyDescent="0.25"/>
    <row r="47" spans="3:8" s="30" customFormat="1" x14ac:dyDescent="0.25"/>
    <row r="48" spans="3:8" s="30" customFormat="1" x14ac:dyDescent="0.25"/>
    <row r="49" spans="4:8" s="30" customFormat="1" x14ac:dyDescent="0.25"/>
    <row r="50" spans="4:8" s="30" customFormat="1" x14ac:dyDescent="0.25"/>
    <row r="51" spans="4:8" s="30" customFormat="1" x14ac:dyDescent="0.25"/>
    <row r="52" spans="4:8" s="30" customFormat="1" x14ac:dyDescent="0.25"/>
    <row r="53" spans="4:8" s="30" customFormat="1" x14ac:dyDescent="0.25"/>
    <row r="54" spans="4:8" s="30" customFormat="1" x14ac:dyDescent="0.25"/>
    <row r="55" spans="4:8" s="30" customFormat="1" x14ac:dyDescent="0.25"/>
    <row r="56" spans="4:8" s="30" customFormat="1" x14ac:dyDescent="0.25"/>
    <row r="57" spans="4:8" s="30" customFormat="1" x14ac:dyDescent="0.25"/>
    <row r="58" spans="4:8" s="30" customFormat="1" x14ac:dyDescent="0.25"/>
    <row r="59" spans="4:8" s="30" customFormat="1" x14ac:dyDescent="0.25">
      <c r="D59" s="36"/>
      <c r="E59" s="36"/>
      <c r="F59" s="36"/>
      <c r="G59" s="36"/>
      <c r="H59" s="36"/>
    </row>
    <row r="60" spans="4:8" s="30" customFormat="1" x14ac:dyDescent="0.25">
      <c r="D60" s="36"/>
      <c r="E60" s="36"/>
      <c r="F60" s="36"/>
      <c r="G60" s="36"/>
      <c r="H60" s="36"/>
    </row>
    <row r="61" spans="4:8" s="30" customFormat="1" x14ac:dyDescent="0.25">
      <c r="D61" s="36"/>
      <c r="E61" s="36"/>
      <c r="F61" s="36"/>
      <c r="G61" s="36"/>
      <c r="H61" s="36"/>
    </row>
    <row r="62" spans="4:8" s="17" customFormat="1" x14ac:dyDescent="0.25">
      <c r="D62" s="18"/>
      <c r="E62" s="18"/>
      <c r="F62" s="18"/>
      <c r="G62" s="18"/>
      <c r="H62" s="18"/>
    </row>
    <row r="63" spans="4:8" s="17" customFormat="1" x14ac:dyDescent="0.25">
      <c r="D63" s="18"/>
      <c r="E63" s="18"/>
      <c r="F63" s="18"/>
      <c r="G63" s="18"/>
      <c r="H63" s="18"/>
    </row>
    <row r="64" spans="4:8" s="17" customFormat="1" x14ac:dyDescent="0.25">
      <c r="D64" s="18"/>
      <c r="E64" s="18"/>
      <c r="F64" s="18"/>
      <c r="G64" s="18"/>
      <c r="H64" s="18"/>
    </row>
    <row r="65" spans="4:8" s="17" customFormat="1" x14ac:dyDescent="0.25">
      <c r="D65" s="18"/>
      <c r="E65" s="18"/>
      <c r="F65" s="18"/>
      <c r="G65" s="18"/>
      <c r="H65" s="18"/>
    </row>
    <row r="66" spans="4:8" s="17" customFormat="1" x14ac:dyDescent="0.25">
      <c r="D66" s="18"/>
      <c r="E66" s="18"/>
      <c r="F66" s="18"/>
      <c r="G66" s="18"/>
      <c r="H66" s="18"/>
    </row>
    <row r="67" spans="4:8" s="17" customFormat="1" x14ac:dyDescent="0.25">
      <c r="D67" s="18"/>
      <c r="E67" s="18"/>
      <c r="F67" s="18"/>
      <c r="G67" s="18"/>
      <c r="H67" s="18"/>
    </row>
    <row r="68" spans="4:8" s="17" customFormat="1" x14ac:dyDescent="0.25">
      <c r="D68" s="18"/>
      <c r="E68" s="18"/>
      <c r="F68" s="18"/>
      <c r="G68" s="18"/>
      <c r="H68" s="18"/>
    </row>
    <row r="69" spans="4:8" s="17" customFormat="1" x14ac:dyDescent="0.25">
      <c r="D69" s="18"/>
      <c r="E69" s="18"/>
      <c r="F69" s="18"/>
      <c r="G69" s="18"/>
      <c r="H69" s="18"/>
    </row>
    <row r="70" spans="4:8" s="17" customFormat="1" x14ac:dyDescent="0.25">
      <c r="D70" s="18"/>
    </row>
    <row r="71" spans="4:8" s="17" customFormat="1" x14ac:dyDescent="0.25">
      <c r="D71" s="18"/>
    </row>
    <row r="72" spans="4:8" s="17" customFormat="1" x14ac:dyDescent="0.25">
      <c r="D72" s="18"/>
    </row>
    <row r="73" spans="4:8" s="17" customFormat="1" x14ac:dyDescent="0.25">
      <c r="D73" s="18"/>
    </row>
    <row r="74" spans="4:8" s="17" customFormat="1" x14ac:dyDescent="0.25">
      <c r="D74" s="18"/>
    </row>
    <row r="75" spans="4:8" s="20" customFormat="1" x14ac:dyDescent="0.25">
      <c r="D75" s="21"/>
    </row>
    <row r="76" spans="4:8" s="20" customFormat="1" x14ac:dyDescent="0.25"/>
  </sheetData>
  <mergeCells count="18">
    <mergeCell ref="N10:R10"/>
    <mergeCell ref="N11:R11"/>
    <mergeCell ref="D9:R9"/>
    <mergeCell ref="D3:L3"/>
    <mergeCell ref="D4:L4"/>
    <mergeCell ref="D7:E7"/>
    <mergeCell ref="D5:I5"/>
    <mergeCell ref="D11:H11"/>
    <mergeCell ref="D10:H10"/>
    <mergeCell ref="I10:M10"/>
    <mergeCell ref="I11:M11"/>
    <mergeCell ref="AC10:AG10"/>
    <mergeCell ref="AC11:AG11"/>
    <mergeCell ref="S9:AG9"/>
    <mergeCell ref="X10:AB10"/>
    <mergeCell ref="X11:AB11"/>
    <mergeCell ref="S10:W10"/>
    <mergeCell ref="S11:W1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ÍNDICE</vt:lpstr>
      <vt:lpstr>Privado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german.rodriguez</cp:lastModifiedBy>
  <cp:lastPrinted>2015-10-05T16:23:46Z</cp:lastPrinted>
  <dcterms:created xsi:type="dcterms:W3CDTF">2012-07-11T15:55:46Z</dcterms:created>
  <dcterms:modified xsi:type="dcterms:W3CDTF">2018-05-24T22:33:50Z</dcterms:modified>
</cp:coreProperties>
</file>