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Mecanismos SF$\Archivos FITA\BASES DE DATOS FITA\"/>
    </mc:Choice>
  </mc:AlternateContent>
  <bookViews>
    <workbookView xWindow="0" yWindow="0" windowWidth="20490" windowHeight="7140"/>
  </bookViews>
  <sheets>
    <sheet name="Indicaciones" sheetId="5" r:id="rId1"/>
    <sheet name="FITA COSEDE" sheetId="1" r:id="rId2"/>
    <sheet name="SEPS" sheetId="4" r:id="rId3"/>
    <sheet name="Hoja2" sheetId="2" state="hidden" r:id="rId4"/>
    <sheet name="Hoja3" sheetId="3" state="hidden" r:id="rId5"/>
  </sheets>
  <definedNames>
    <definedName name="_xlnm._FilterDatabase" localSheetId="2" hidden="1">SEPS!$A$1:$G$1481</definedName>
    <definedName name="_xlnm.Print_Area" localSheetId="1">'FITA COSEDE'!$A$2:$M$265</definedName>
  </definedNames>
  <calcPr calcId="152511"/>
</workbook>
</file>

<file path=xl/calcChain.xml><?xml version="1.0" encoding="utf-8"?>
<calcChain xmlns="http://schemas.openxmlformats.org/spreadsheetml/2006/main">
  <c r="E101" i="1" l="1"/>
  <c r="E100" i="1"/>
  <c r="E99" i="1"/>
  <c r="E98" i="1"/>
  <c r="E97" i="1"/>
  <c r="E96" i="1"/>
  <c r="G110" i="1"/>
  <c r="G109" i="1"/>
  <c r="G108" i="1"/>
  <c r="G107" i="1"/>
  <c r="G106" i="1"/>
  <c r="G105" i="1"/>
  <c r="E110" i="1"/>
  <c r="E109" i="1"/>
  <c r="E108" i="1"/>
  <c r="E107" i="1"/>
  <c r="E106" i="1"/>
  <c r="E105" i="1"/>
  <c r="E92" i="1" l="1"/>
  <c r="E91" i="1"/>
  <c r="E89" i="1"/>
  <c r="I53" i="1"/>
  <c r="I51" i="1"/>
  <c r="I58" i="1"/>
  <c r="I56" i="1"/>
  <c r="E61" i="1"/>
  <c r="E49" i="1"/>
  <c r="I29" i="1"/>
  <c r="E25" i="1"/>
  <c r="E24" i="1"/>
  <c r="E23" i="1"/>
  <c r="E87" i="1"/>
  <c r="E83" i="1"/>
  <c r="E84" i="1"/>
  <c r="E85" i="1"/>
  <c r="E86" i="1"/>
  <c r="E82" i="1"/>
  <c r="E63" i="1"/>
  <c r="E65" i="1"/>
  <c r="E42" i="1"/>
  <c r="E44" i="1"/>
  <c r="I77" i="1"/>
  <c r="I78" i="1"/>
  <c r="I79" i="1"/>
  <c r="I80" i="1"/>
  <c r="I76" i="1"/>
  <c r="I57" i="1"/>
  <c r="I59" i="1"/>
  <c r="I55" i="1"/>
  <c r="I36" i="1"/>
  <c r="I37" i="1"/>
  <c r="I38" i="1"/>
  <c r="I39" i="1"/>
  <c r="I35" i="1"/>
  <c r="E77" i="1"/>
  <c r="E78" i="1"/>
  <c r="E79" i="1"/>
  <c r="E80" i="1"/>
  <c r="E76" i="1"/>
  <c r="E56" i="1"/>
  <c r="E58" i="1"/>
  <c r="E55" i="1"/>
  <c r="E37" i="1"/>
  <c r="E39" i="1"/>
  <c r="I71" i="1"/>
  <c r="I72" i="1"/>
  <c r="I73" i="1"/>
  <c r="I74" i="1"/>
  <c r="I70" i="1"/>
  <c r="E71" i="1"/>
  <c r="E72" i="1"/>
  <c r="E73" i="1"/>
  <c r="E74" i="1"/>
  <c r="E70" i="1"/>
  <c r="E51" i="1"/>
  <c r="E53" i="1"/>
  <c r="I50" i="1"/>
  <c r="I52" i="1"/>
  <c r="I49" i="1"/>
  <c r="I30" i="1"/>
  <c r="I31" i="1"/>
  <c r="I32" i="1"/>
  <c r="I33" i="1"/>
  <c r="E31" i="1" l="1"/>
  <c r="E33" i="1"/>
  <c r="E36" i="1"/>
  <c r="E38" i="1"/>
  <c r="E43" i="1"/>
  <c r="E45" i="1"/>
  <c r="E30" i="1"/>
  <c r="E50" i="1"/>
  <c r="E52" i="1"/>
  <c r="E57" i="1"/>
  <c r="E59" i="1"/>
  <c r="E62" i="1"/>
  <c r="E64" i="1"/>
  <c r="E32" i="1"/>
  <c r="E35" i="1"/>
  <c r="E29" i="1"/>
  <c r="E41" i="1"/>
  <c r="I83" i="1" l="1"/>
  <c r="I84" i="1"/>
  <c r="I85" i="1"/>
  <c r="I86" i="1"/>
  <c r="I82" i="1"/>
  <c r="I62" i="1"/>
  <c r="I63" i="1"/>
  <c r="I64" i="1"/>
  <c r="I65" i="1"/>
  <c r="I61" i="1"/>
  <c r="I42" i="1"/>
  <c r="I43" i="1"/>
  <c r="I44" i="1"/>
  <c r="I45" i="1"/>
  <c r="I41" i="1"/>
  <c r="E112" i="1" l="1"/>
  <c r="E22" i="1" l="1"/>
  <c r="E21" i="1"/>
  <c r="E20" i="1"/>
  <c r="F210" i="1" l="1"/>
  <c r="F209" i="1"/>
  <c r="B255" i="1"/>
  <c r="B254" i="1"/>
  <c r="B18" i="2"/>
  <c r="B17" i="2"/>
  <c r="B16" i="2"/>
  <c r="B15" i="2"/>
  <c r="B14" i="2"/>
  <c r="B13" i="2"/>
  <c r="B9" i="2"/>
  <c r="B8" i="2"/>
  <c r="B7" i="2"/>
  <c r="B6" i="2"/>
  <c r="B5" i="2"/>
  <c r="B4" i="2"/>
  <c r="K156" i="1"/>
  <c r="J229" i="1"/>
  <c r="K150" i="1"/>
  <c r="J228" i="1" s="1"/>
  <c r="B25" i="2" s="1"/>
  <c r="F208" i="1"/>
  <c r="F207" i="1"/>
  <c r="I205" i="1"/>
  <c r="J231" i="1"/>
  <c r="B28" i="2"/>
  <c r="J215" i="1"/>
  <c r="J214" i="1"/>
  <c r="J213" i="1"/>
  <c r="G5" i="2"/>
  <c r="G4" i="2"/>
  <c r="G3" i="2"/>
  <c r="J235" i="1"/>
  <c r="B32" i="2"/>
  <c r="J234" i="1"/>
  <c r="B31" i="2"/>
  <c r="J233" i="1"/>
  <c r="B30" i="2" s="1"/>
  <c r="J232" i="1"/>
  <c r="B29" i="2" s="1"/>
  <c r="J230" i="1"/>
  <c r="B27" i="2" s="1"/>
  <c r="J227" i="1"/>
  <c r="B24" i="2" s="1"/>
  <c r="J226" i="1"/>
  <c r="B23" i="2" s="1"/>
  <c r="J225" i="1"/>
  <c r="B22" i="2"/>
  <c r="J221" i="1"/>
  <c r="J218" i="1"/>
  <c r="J217" i="1"/>
  <c r="I91" i="1"/>
  <c r="B26" i="2"/>
  <c r="C19" i="2" l="1"/>
  <c r="J220" i="1" s="1"/>
  <c r="C10" i="2"/>
  <c r="J219" i="1" s="1"/>
  <c r="J4" i="2"/>
  <c r="G6" i="2"/>
  <c r="J216" i="1" s="1"/>
  <c r="J3" i="2"/>
  <c r="J236" i="1"/>
  <c r="J222" i="1" l="1"/>
  <c r="B21" i="2" s="1"/>
  <c r="C22" i="2" s="1"/>
  <c r="J5" i="2"/>
  <c r="K4" i="2" s="1"/>
  <c r="J238" i="1"/>
  <c r="C23" i="2"/>
  <c r="D22" i="2"/>
  <c r="K3" i="2" l="1"/>
  <c r="D23" i="2"/>
  <c r="C24" i="2"/>
  <c r="D24" i="2" l="1"/>
  <c r="C25" i="2"/>
  <c r="D25" i="2" l="1"/>
  <c r="C26" i="2"/>
  <c r="C27" i="2" l="1"/>
  <c r="D26" i="2"/>
  <c r="D27" i="2" l="1"/>
  <c r="C28" i="2"/>
  <c r="D28" i="2" l="1"/>
  <c r="C29" i="2"/>
  <c r="C30" i="2" l="1"/>
  <c r="D29" i="2"/>
  <c r="D30" i="2" l="1"/>
  <c r="C31" i="2"/>
  <c r="D31" i="2" l="1"/>
  <c r="C32" i="2"/>
  <c r="D32" i="2" s="1"/>
  <c r="D33" i="2" l="1"/>
  <c r="E33" i="2" s="1"/>
  <c r="B242" i="1" s="1"/>
</calcChain>
</file>

<file path=xl/comments1.xml><?xml version="1.0" encoding="utf-8"?>
<comments xmlns="http://schemas.openxmlformats.org/spreadsheetml/2006/main">
  <authors>
    <author>Germán Rodríguez</author>
    <author>Luis Olivares</author>
    <author>German Rodriguez</author>
  </authors>
  <commentList>
    <comment ref="E12" authorId="0" shapeId="0">
      <text>
        <r>
          <rPr>
            <sz val="9"/>
            <color indexed="81"/>
            <rFont val="Tahoma"/>
            <family val="2"/>
          </rPr>
          <t xml:space="preserve">Ingresar No de Resolución
</t>
        </r>
      </text>
    </comment>
    <comment ref="K12" authorId="1" shapeId="0">
      <text>
        <r>
          <rPr>
            <b/>
            <sz val="9"/>
            <color indexed="81"/>
            <rFont val="Tahoma"/>
            <family val="2"/>
          </rPr>
          <t>Luis Olivares:</t>
        </r>
        <r>
          <rPr>
            <sz val="9"/>
            <color indexed="81"/>
            <rFont val="Tahoma"/>
            <family val="2"/>
          </rPr>
          <t xml:space="preserve">
Ingresar fecha de la Resolución</t>
        </r>
      </text>
    </comment>
    <comment ref="E16" authorId="0" shapeId="0">
      <text>
        <r>
          <rPr>
            <sz val="9"/>
            <color indexed="81"/>
            <rFont val="Tahoma"/>
            <family val="2"/>
          </rPr>
          <t xml:space="preserve">Ingresar No de Resolución
</t>
        </r>
      </text>
    </comment>
    <comment ref="K16" authorId="1" shapeId="0">
      <text>
        <r>
          <rPr>
            <b/>
            <sz val="9"/>
            <color indexed="81"/>
            <rFont val="Tahoma"/>
            <family val="2"/>
          </rPr>
          <t>Luis Olivares:</t>
        </r>
        <r>
          <rPr>
            <sz val="9"/>
            <color indexed="81"/>
            <rFont val="Tahoma"/>
            <family val="2"/>
          </rPr>
          <t xml:space="preserve">
Ingresar fecha de la Resolución</t>
        </r>
      </text>
    </comment>
    <comment ref="B18" authorId="0" shapeId="0">
      <text>
        <r>
          <rPr>
            <sz val="9"/>
            <color indexed="81"/>
            <rFont val="Tahoma"/>
            <family val="2"/>
          </rPr>
          <t xml:space="preserve">Ingresar saldos
</t>
        </r>
      </text>
    </comment>
    <comment ref="E89" authorId="2" shapeId="0">
      <text>
        <r>
          <rPr>
            <sz val="9"/>
            <color indexed="81"/>
            <rFont val="Tahoma"/>
            <family val="2"/>
          </rPr>
          <t xml:space="preserve">Ingresar las provisiones por cartera incobrable en valor absoluto
</t>
        </r>
      </text>
    </comment>
    <comment ref="E92" authorId="0" shapeId="0">
      <text>
        <r>
          <rPr>
            <sz val="9"/>
            <color indexed="81"/>
            <rFont val="Tahoma"/>
            <family val="2"/>
          </rPr>
          <t xml:space="preserve">Valor neto considerando provisiones
</t>
        </r>
      </text>
    </comment>
    <comment ref="E95" authorId="0" shapeId="0">
      <text>
        <r>
          <rPr>
            <sz val="9"/>
            <color indexed="81"/>
            <rFont val="Tahoma"/>
            <family val="2"/>
          </rPr>
          <t xml:space="preserve">Valor en libros
</t>
        </r>
      </text>
    </comment>
    <comment ref="G95" authorId="2" shapeId="0">
      <text>
        <r>
          <rPr>
            <sz val="9"/>
            <color indexed="81"/>
            <rFont val="Tahoma"/>
            <family val="2"/>
          </rPr>
          <t>Ingresar en valor absoluto</t>
        </r>
      </text>
    </comment>
    <comment ref="I95" authorId="0" shapeId="0">
      <text>
        <r>
          <rPr>
            <sz val="9"/>
            <color indexed="81"/>
            <rFont val="Tahoma"/>
            <family val="2"/>
          </rPr>
          <t>Si existe avalúo, registrar el valor de realización o valor de oportunidad, en caso de no existir avalúo dejar en blanco.</t>
        </r>
      </text>
    </comment>
    <comment ref="K95" authorId="0" shapeId="0">
      <text>
        <r>
          <rPr>
            <sz val="9"/>
            <color indexed="81"/>
            <rFont val="Tahoma"/>
            <family val="2"/>
          </rPr>
          <t xml:space="preserve">Digite aquí la fecha en que se realizó el avalúo.
</t>
        </r>
      </text>
    </comment>
    <comment ref="E104" authorId="0" shapeId="0">
      <text>
        <r>
          <rPr>
            <sz val="9"/>
            <color indexed="81"/>
            <rFont val="Tahoma"/>
            <family val="2"/>
          </rPr>
          <t xml:space="preserve">Valor en libros 
</t>
        </r>
      </text>
    </comment>
    <comment ref="G104" authorId="2" shapeId="0">
      <text>
        <r>
          <rPr>
            <sz val="9"/>
            <color indexed="81"/>
            <rFont val="Tahoma"/>
            <family val="2"/>
          </rPr>
          <t xml:space="preserve">Ingresar en valor absoluto.
</t>
        </r>
      </text>
    </comment>
    <comment ref="I104" authorId="0" shapeId="0">
      <text>
        <r>
          <rPr>
            <sz val="9"/>
            <color indexed="81"/>
            <rFont val="Tahoma"/>
            <family val="2"/>
          </rPr>
          <t>Si existe avalúo, registrar el valor de realización o valor de oportunidad, en caso de no existir avalúo dejar en blanco.</t>
        </r>
      </text>
    </comment>
    <comment ref="K104" authorId="0" shapeId="0">
      <text>
        <r>
          <rPr>
            <sz val="9"/>
            <color indexed="81"/>
            <rFont val="Tahoma"/>
            <family val="2"/>
          </rPr>
          <t xml:space="preserve">Digite aquí la fecha en que se realizó el avalúo.
</t>
        </r>
      </text>
    </comment>
    <comment ref="E112" authorId="0" shapeId="0">
      <text>
        <r>
          <rPr>
            <sz val="9"/>
            <color indexed="81"/>
            <rFont val="Tahoma"/>
            <family val="2"/>
          </rPr>
          <t xml:space="preserve">Inversiones en acciones y derechos fiduciarios netos (afectado por provisiones)
</t>
        </r>
      </text>
    </comment>
    <comment ref="B140" authorId="2" shapeId="0">
      <text>
        <r>
          <rPr>
            <sz val="9"/>
            <color indexed="81"/>
            <rFont val="Tahoma"/>
            <family val="2"/>
          </rPr>
          <t xml:space="preserve">Ingresar saldos
</t>
        </r>
      </text>
    </comment>
    <comment ref="C142" authorId="2" shapeId="0">
      <text>
        <r>
          <rPr>
            <sz val="9"/>
            <color indexed="81"/>
            <rFont val="Tahoma"/>
            <family val="2"/>
          </rPr>
          <t>COMF, artículos 328, 323, disposición transitoria décima cuarta.</t>
        </r>
      </text>
    </comment>
    <comment ref="C144" authorId="2" shapeId="0">
      <text>
        <r>
          <rPr>
            <sz val="9"/>
            <color indexed="81"/>
            <rFont val="Tahoma"/>
            <family val="2"/>
          </rPr>
          <t xml:space="preserve">Por remuneraciones, indemnizaciones, utilidades, fondos de reserva, pensiones jubilares y obligaciones con el IESS derivadas de las relaciones laborales
</t>
        </r>
      </text>
    </comment>
    <comment ref="C148" authorId="2" shapeId="0">
      <text>
        <r>
          <rPr>
            <sz val="9"/>
            <color indexed="81"/>
            <rFont val="Tahoma"/>
            <family val="2"/>
          </rPr>
          <t xml:space="preserve">Constitución de la República del Ecuador, artículo 35 (grupos de atención prioritaria).
</t>
        </r>
      </text>
    </comment>
    <comment ref="B245" authorId="2" shapeId="0">
      <text>
        <r>
          <rPr>
            <sz val="9"/>
            <color indexed="81"/>
            <rFont val="Tahoma"/>
            <family val="2"/>
          </rPr>
          <t xml:space="preserve">Ingrese algún comentario u observación con relación a los datos proporciondados en este formulario
</t>
        </r>
      </text>
    </comment>
  </commentList>
</comments>
</file>

<file path=xl/sharedStrings.xml><?xml version="1.0" encoding="utf-8"?>
<sst xmlns="http://schemas.openxmlformats.org/spreadsheetml/2006/main" count="1729" uniqueCount="866">
  <si>
    <t>Liquidador(a):</t>
  </si>
  <si>
    <t>Sector privado:</t>
  </si>
  <si>
    <t>Sector público:</t>
  </si>
  <si>
    <t>Sector popular y solidario:</t>
  </si>
  <si>
    <t>De más de 360 días:</t>
  </si>
  <si>
    <t>De 1 a 30 días:</t>
  </si>
  <si>
    <t>De 31 a 90 días:</t>
  </si>
  <si>
    <t>De 91 a 180 días:</t>
  </si>
  <si>
    <t>De 181 días a 360 días:</t>
  </si>
  <si>
    <t>Inmobiliario y vivienda interés público</t>
  </si>
  <si>
    <t>Productivo</t>
  </si>
  <si>
    <t>Educativo</t>
  </si>
  <si>
    <t>Inmuebles</t>
  </si>
  <si>
    <t>Unidades de transporte</t>
  </si>
  <si>
    <t>Maquinaria y equipos</t>
  </si>
  <si>
    <t>Equipos de Computación</t>
  </si>
  <si>
    <t>Muebles y equipo de oficina</t>
  </si>
  <si>
    <t>Valor en libros</t>
  </si>
  <si>
    <t>Los depósitos hasta por el monto legalmente asegurado con cargo al seguro de depósitos:</t>
  </si>
  <si>
    <t>5a</t>
  </si>
  <si>
    <t>5b</t>
  </si>
  <si>
    <t>6a</t>
  </si>
  <si>
    <t>6b</t>
  </si>
  <si>
    <t>Los depósitos de grupos de atención prioritaria cuyo valor sea de hasta 50% adicional al monto cubierto por el seguro de depósitos:</t>
  </si>
  <si>
    <t>Los demás depósitos por montos que excedan el valor asegurado en el siguiente orden:</t>
  </si>
  <si>
    <t>Al menos el 90% de los depositantes (personas naturales) con menores depósitos:</t>
  </si>
  <si>
    <t>Al menos el 90% de los depositantes (personas jurídicas) con menores depósitos:</t>
  </si>
  <si>
    <t>Valores pagados por la COSEDE (ref. numeral 1):</t>
  </si>
  <si>
    <t>Valores por impuestos, tasas y contribuciones:</t>
  </si>
  <si>
    <t>Costas judiciales que se causen en interés común de los acreedores:</t>
  </si>
  <si>
    <t>Proveedores de la entidad financiera hasta por el monto equivalente al seguro de depósitos:</t>
  </si>
  <si>
    <t>Otros pasivos de acuerdo al orden y forma establecido en el Código Civil y valores no reclamados en los numerales anteriores dentro de los tres meses de notificado el llamando al cobro:</t>
  </si>
  <si>
    <t>Los que se adeuden a trabajadores por derechos laborales y aportes al IESS causados por las relaciones laborales:</t>
  </si>
  <si>
    <t>Comercial prioritario y comercial ordinario</t>
  </si>
  <si>
    <t>Consumo prioritario y consumo ordinario</t>
  </si>
  <si>
    <t>Para la Microempresa o Microcrédito</t>
  </si>
  <si>
    <t>Ruc:</t>
  </si>
  <si>
    <t>Activos:</t>
  </si>
  <si>
    <t>Entidad Financiera:</t>
  </si>
  <si>
    <t>Propiedades y equipo</t>
  </si>
  <si>
    <t>Pasivos por prelación de pagos:</t>
  </si>
  <si>
    <t>Resultado</t>
  </si>
  <si>
    <t>Bienes realizables, adjudicados por pago, etc.</t>
  </si>
  <si>
    <t>Uni de transporte</t>
  </si>
  <si>
    <t>Maquinarias y equipos</t>
  </si>
  <si>
    <t>Mueble sy equipo de oficina</t>
  </si>
  <si>
    <t>Equipos de computación</t>
  </si>
  <si>
    <t>Total de Activos</t>
  </si>
  <si>
    <t>2. Laborales y con el IESS:</t>
  </si>
  <si>
    <t>4. Grupo de atención prioritaria:</t>
  </si>
  <si>
    <t>5. El 90% de depositantes con menores depósitos</t>
  </si>
  <si>
    <t>8. Valores pagados por la COSEDE</t>
  </si>
  <si>
    <t>9. Impuestos, tasas y contribuciones</t>
  </si>
  <si>
    <t>10. Costas judiciales</t>
  </si>
  <si>
    <t>11. Proveedores de la  entidad financiera</t>
  </si>
  <si>
    <t>12. Otros pasivos de acuerdo con el Código Civil</t>
  </si>
  <si>
    <t>PRELACIÓN DE PAGOS EN LIQUIDACIÓN FORZOSA.</t>
  </si>
  <si>
    <t>Resumen Situación Financiera de la Entidad</t>
  </si>
  <si>
    <t>Cédula de ciudadanía:</t>
  </si>
  <si>
    <t>Cartera por vencer</t>
  </si>
  <si>
    <t>Cartera que no devenga intereses</t>
  </si>
  <si>
    <t>Provisiones cartera de crédito</t>
  </si>
  <si>
    <t>De 181 días a 270 días:</t>
  </si>
  <si>
    <t>De más de 270 días:</t>
  </si>
  <si>
    <t>Cartera vencida</t>
  </si>
  <si>
    <t>De 91 a 270 días:</t>
  </si>
  <si>
    <t>De 271 días a 360 días:</t>
  </si>
  <si>
    <t>De 360 días a 720 días:</t>
  </si>
  <si>
    <t>De más de 720 días:</t>
  </si>
  <si>
    <t>Otros</t>
  </si>
  <si>
    <t>11. Fondos disponibles:</t>
  </si>
  <si>
    <t>12. Operaciones interbancarias:</t>
  </si>
  <si>
    <t>13. Inversiones:</t>
  </si>
  <si>
    <t>14. Cartera de crédito</t>
  </si>
  <si>
    <t>15. Deudores por aceptaciones:</t>
  </si>
  <si>
    <t>16. Cuentas por cobrar</t>
  </si>
  <si>
    <t>17. Bienes realizables, adjudicados por pago, de arrendamiento mercantil y no utilizados por la institución</t>
  </si>
  <si>
    <t>18. Propiedades y Equipo</t>
  </si>
  <si>
    <t>19. Otros Activos</t>
  </si>
  <si>
    <t>Total Activos:</t>
  </si>
  <si>
    <t>Total Pasivos:</t>
  </si>
  <si>
    <t>3. Operaciones con el BCE:</t>
  </si>
  <si>
    <t>14. Cartera de crédito:</t>
  </si>
  <si>
    <t>15. Deudores por aceptaciones</t>
  </si>
  <si>
    <t>16. Cuentas por cobrar:</t>
  </si>
  <si>
    <t>17. Bienes realizables, adjudicados por pago:</t>
  </si>
  <si>
    <t>18. Propiedades y equipo:</t>
  </si>
  <si>
    <t>19. Otros activos:</t>
  </si>
  <si>
    <t>Cartera no devenga intereses</t>
  </si>
  <si>
    <t>Cartera productiva</t>
  </si>
  <si>
    <t>Cartera improductiva</t>
  </si>
  <si>
    <t>Total cartera</t>
  </si>
  <si>
    <t>Operaciones de ventanilla de redescuento  e inversión doméstica de excedentes de liquidez realizadas en el BCE:</t>
  </si>
  <si>
    <t>6. El resto de depositantes</t>
  </si>
  <si>
    <t>Las restantes personas naturales:</t>
  </si>
  <si>
    <t>Las restantes personas jurídicas:</t>
  </si>
  <si>
    <t>7. Resto de pasivos por fondos captados no cubiertos en los numerales anteriores</t>
  </si>
  <si>
    <t>Observación:</t>
  </si>
  <si>
    <t>Conclusión:</t>
  </si>
  <si>
    <t>No. Resolución de liquidación:</t>
  </si>
  <si>
    <t>No. Resolución de nombramiento:</t>
  </si>
  <si>
    <t>ACTIVOS DE LA ENTIDAD</t>
  </si>
  <si>
    <t>Valor Depreciación Acumulada</t>
  </si>
  <si>
    <t>Valor Depreciación Acumulada o Provisión</t>
  </si>
  <si>
    <t>Fecha último  Avalúo</t>
  </si>
  <si>
    <t>Valor último Avalúo</t>
  </si>
  <si>
    <t>Fecha Resolución:</t>
  </si>
  <si>
    <t>FICHA TÉCNICA SOBRE INFORMACIÓN DE ACTIVOS DE ENTIDADES EN LIQUIDACIÓN FORZOSA</t>
  </si>
  <si>
    <t>Lugar y Fecha:</t>
  </si>
  <si>
    <t>Resto de pasivos por fondos captados por la entidad financiera bajo modalidades no cubiertas en los numerales anteriores a excepción de los depósitos de quienes mantengan créditos u otros activos vinculados con la entidad:</t>
  </si>
  <si>
    <t>FITA</t>
  </si>
  <si>
    <t>Fecha de corte del balance:</t>
  </si>
  <si>
    <t>Prelación de pagos a la fecha de corte:</t>
  </si>
  <si>
    <t>CODIGO</t>
  </si>
  <si>
    <t>CUENTA</t>
  </si>
  <si>
    <t xml:space="preserve">mes </t>
  </si>
  <si>
    <t>ACTIVO</t>
  </si>
  <si>
    <t>FONDOS DISPONIBLES</t>
  </si>
  <si>
    <t>Caja</t>
  </si>
  <si>
    <t>Efectivo</t>
  </si>
  <si>
    <t>Caja chica</t>
  </si>
  <si>
    <t>Bancos y otras instituciones financieras</t>
  </si>
  <si>
    <t>Banco Central del Ecuador</t>
  </si>
  <si>
    <t>Bancos e instituciones financieras locales</t>
  </si>
  <si>
    <t>Bancos e instituciones financieras del exterior</t>
  </si>
  <si>
    <t>Instituciones del sector financiero popular y solidario</t>
  </si>
  <si>
    <t>Efectos de cobro inmediato</t>
  </si>
  <si>
    <t>Remesas en tránsito</t>
  </si>
  <si>
    <t>Del país</t>
  </si>
  <si>
    <t>Del exterior</t>
  </si>
  <si>
    <t>OPERACIONES INTERFINANCIERAS</t>
  </si>
  <si>
    <t>Fondos interfinancieros vendidos</t>
  </si>
  <si>
    <t>Bancos</t>
  </si>
  <si>
    <t>Otras instituciones del sistema financiero</t>
  </si>
  <si>
    <t>Operaciones de reporto con instituciones financieras</t>
  </si>
  <si>
    <t>Instituciones financieras públicas</t>
  </si>
  <si>
    <t>(Provisión para operaciones interfinancieras y de reporto)</t>
  </si>
  <si>
    <t>(Provisión fondos interfinancieros vendidos)</t>
  </si>
  <si>
    <t xml:space="preserve">(Provisión para operaciones de reporto con instituciones financieras) </t>
  </si>
  <si>
    <t>INVERSIONES</t>
  </si>
  <si>
    <t>A valor razonable con cambios en el estado de resultados de entidades del sector privado y sector financiero popular y solidario</t>
  </si>
  <si>
    <t>De 1 a 30 días sector privado</t>
  </si>
  <si>
    <t>De 31 a 90 días sector privado</t>
  </si>
  <si>
    <t>De 91 a 180 días sector privado</t>
  </si>
  <si>
    <t>De 181 a 360 días sector privado</t>
  </si>
  <si>
    <t>De más de 360 días sector privado</t>
  </si>
  <si>
    <t>De 1 a 30 días sector financiero popular y solidario</t>
  </si>
  <si>
    <t xml:space="preserve">De 31 a 90 días sector financiero popular y solidario </t>
  </si>
  <si>
    <t>De 91 a 180 días sector financiero popular y solidario</t>
  </si>
  <si>
    <t>De 181 a 360 días sector financiero popular y solidario</t>
  </si>
  <si>
    <t>De más de 360 días sector financiero popular y solidario</t>
  </si>
  <si>
    <t>A valor razonable con cambios en el estado de resultados del Estado o de entidades del sector público</t>
  </si>
  <si>
    <t>De 1 a 30 días</t>
  </si>
  <si>
    <t>De 31 a 90 días</t>
  </si>
  <si>
    <t>De 91 a 180 días</t>
  </si>
  <si>
    <t>De 181 a 360 días</t>
  </si>
  <si>
    <t>De más de 360 días</t>
  </si>
  <si>
    <t>Disponibles para la venta de entidades del sector privado y sector financiero popular y solidario</t>
  </si>
  <si>
    <t>Disponibles para la venta del Estado o de entidades del sector público</t>
  </si>
  <si>
    <t>Mantenidas hasta su vencimiento de entidades del sector privado y sector financiero popular y solidario</t>
  </si>
  <si>
    <t>De 181 días a 1 año sector privado</t>
  </si>
  <si>
    <t>De 1 a 3 años sector privado</t>
  </si>
  <si>
    <t>De 3 a 5 años sector privado</t>
  </si>
  <si>
    <t>De 5 a 10 años sector privado</t>
  </si>
  <si>
    <t>De más de 10 años sector privado</t>
  </si>
  <si>
    <t>De 181 días a 1 año sector financiero popular y solidario</t>
  </si>
  <si>
    <t>De 1 a 3 años sector financiero popular y solidario</t>
  </si>
  <si>
    <t>De 3 a 5 años sector financiero popular y solidario</t>
  </si>
  <si>
    <t>De 5 a 10 años sector financiero popular y solidario</t>
  </si>
  <si>
    <t>De más de 10 años sector financiero popular y solidario</t>
  </si>
  <si>
    <t>Mantenidas hasta su vencimiento del Estado o de entidades del sector público</t>
  </si>
  <si>
    <t>De 181 días a 1 año</t>
  </si>
  <si>
    <t>De 1 a 3 años</t>
  </si>
  <si>
    <t>De 3 a 5 años</t>
  </si>
  <si>
    <t>De 5 a 10 años</t>
  </si>
  <si>
    <t>De más de 10 años</t>
  </si>
  <si>
    <t>De disponibilidad restringida</t>
  </si>
  <si>
    <t>Entregadas para operaciones de reporto</t>
  </si>
  <si>
    <t>Depósitos sujetos a restricción</t>
  </si>
  <si>
    <t>Entregados en garantía</t>
  </si>
  <si>
    <t>(Provisión para inversiones)</t>
  </si>
  <si>
    <t>(Provisión por deterioro en valuación de inversiones)</t>
  </si>
  <si>
    <t>(Provisión general para inversiones)</t>
  </si>
  <si>
    <t>CARTERA DE CRÉDITOS</t>
  </si>
  <si>
    <t>Cartera de créditos comercial prioritario por vencer</t>
  </si>
  <si>
    <t>Cartera de créditos de consumo prioritario por vencer</t>
  </si>
  <si>
    <t>Cartera de crédito inmobiliario por vencer</t>
  </si>
  <si>
    <t>Cartera de microcrédito por vencer</t>
  </si>
  <si>
    <t>Cartera de crédito productivo por vencer</t>
  </si>
  <si>
    <t>Cartera de crédito comercial ordinario por vencer</t>
  </si>
  <si>
    <t>Cartera de créditos de consumo ordinario por vencer</t>
  </si>
  <si>
    <t>Cartera de crédito de vivienda de interés público por vencer</t>
  </si>
  <si>
    <t>Cartera de créditos comercial prioritario refinanciada por vencer</t>
  </si>
  <si>
    <t>Cartera de créditos de consumo prioritario refinanciada por vencer</t>
  </si>
  <si>
    <t>Cartera de crédito inmobiliario refinanciada por vencer</t>
  </si>
  <si>
    <t>Cartera de microcrédito refinanciada por vencer</t>
  </si>
  <si>
    <t>Cartera de crédito productivo refinanciada por vencer</t>
  </si>
  <si>
    <t>Cartera de crédito comercial ordinario refinanciada por vencer</t>
  </si>
  <si>
    <t>Cartera de créditos de consumo ordinario refinanciada por vencer</t>
  </si>
  <si>
    <t>Cartera de crédito de vivienda de interés público refinanciada por vencer</t>
  </si>
  <si>
    <t>Cartera de créditos comercial prioritario reestructurada por vencer</t>
  </si>
  <si>
    <t>Cartera de créditos de consumo prioritario reestructurada por vencer</t>
  </si>
  <si>
    <t>Cartera de crédito inmobiliario reestructurada por vencer</t>
  </si>
  <si>
    <t>Cartera de microcrédito reestructurada por vencer</t>
  </si>
  <si>
    <t>Cartera de crédito productivo reestructurada por vencer</t>
  </si>
  <si>
    <t>Cartera de crédito comercial ordinario reestructurada por vencer</t>
  </si>
  <si>
    <t>Cartera de créditos de consumo ordinario reestructurada por vencer</t>
  </si>
  <si>
    <t>Cartera de crédito de vivienda de interés público reestructurada por vencer</t>
  </si>
  <si>
    <t>Cartera de créditos comercial prioritario que no devenga intereses</t>
  </si>
  <si>
    <t>Cartera de créditos de consumo prioritario que no devenga intereses</t>
  </si>
  <si>
    <t>Cartera de crédito inmobiliario que no devenga intereses</t>
  </si>
  <si>
    <t>Cartera de microcrédito que no devenga intereses</t>
  </si>
  <si>
    <t>Cartera de crédito productivo que no devenga intereses</t>
  </si>
  <si>
    <t>Cartera de crédito comercial ordinario que no devenga intereses</t>
  </si>
  <si>
    <t>Cartera de créditos de consumo ordinario que no devenga intereses</t>
  </si>
  <si>
    <t>Cartera de crédito de vivienda de interés público que no devenga intereses</t>
  </si>
  <si>
    <t>Cartera de créditos comercial prioritario refinanciada que no devenga intereses</t>
  </si>
  <si>
    <t>Cartera de créditos de consumo prioritario refinanciada que no devenga intereses</t>
  </si>
  <si>
    <t>Cartera de crédito inmobiliario refinanciada que no devenga intereses</t>
  </si>
  <si>
    <t>Cartera microcrédito refinanciada que no devenga intereses</t>
  </si>
  <si>
    <t>Cartera de crédito productivo refinanciada que no devenga intereses</t>
  </si>
  <si>
    <t>Cartera de crédito comercial ordinario refinanciada que no devenga intereses</t>
  </si>
  <si>
    <t>Cartera de créditos de consumo ordinario refinanciada que no devenga intereses</t>
  </si>
  <si>
    <t>Cartera de crédito de vivienda de interés público refinanciada que no devenga intereses</t>
  </si>
  <si>
    <t>Cartera de créditos comercial prioritario reestructurada que no devenga intereses</t>
  </si>
  <si>
    <t>Cartera de créditos de consumo prioritario reestructurada que no devenga intereses</t>
  </si>
  <si>
    <t>Cartera de crédito inmobiliario reestructurada que no devenga intereses</t>
  </si>
  <si>
    <t>Cartera microcrédito reestructurada que no devenga intereses</t>
  </si>
  <si>
    <t>Cartera de crédito productivo reestructurada que no devenga intereses</t>
  </si>
  <si>
    <t>Cartera de crédito comercial ordinario reestructurada que no devenga intereses</t>
  </si>
  <si>
    <t>Cartera de créditos de consumo ordinario reestructurada que no devenga intereses</t>
  </si>
  <si>
    <t>Cartera de crédito de vivienda de interés público reestructurada que no devenga intereses</t>
  </si>
  <si>
    <t>Cartera de créditos comercial prioritario vencida</t>
  </si>
  <si>
    <t>Cartera de créditos de consumo prioritario vencida</t>
  </si>
  <si>
    <t>De 181 a 270 días</t>
  </si>
  <si>
    <t>De más de 270 días</t>
  </si>
  <si>
    <t>Cartera de crédito inmobiliario vencida</t>
  </si>
  <si>
    <t>De 91 a 270 días</t>
  </si>
  <si>
    <t>De 271 a 360 días</t>
  </si>
  <si>
    <t>De 361 a 720 días</t>
  </si>
  <si>
    <t>De más de 720 días</t>
  </si>
  <si>
    <t>Cartera de microcrédito vencida</t>
  </si>
  <si>
    <t>Cartera de crédito productivo vencida</t>
  </si>
  <si>
    <t>Cartera de crédito comercial ordinario vencida</t>
  </si>
  <si>
    <t>Cartera de créditos de consumo ordinario vencida</t>
  </si>
  <si>
    <t>Cartera de crédito de vivienda de interés público vencida</t>
  </si>
  <si>
    <t>Cartera de créditos comercial prioritario refinanciada vencida</t>
  </si>
  <si>
    <t>Cartera de créditos de consumo prioritario refinanciada vencida</t>
  </si>
  <si>
    <t>Cartera de crédito inmobiliario refinanciada vencida</t>
  </si>
  <si>
    <t>Cartera de microcrédito refinanciada vencida</t>
  </si>
  <si>
    <t>Cartera de crédito productivo refinanciada vencida</t>
  </si>
  <si>
    <t>Cartera de crédito comercial ordinario refinanciada vencida</t>
  </si>
  <si>
    <t>Cartera de créditos de consumo ordinario refinanciada vencida</t>
  </si>
  <si>
    <t>Cartera de crédito de vivienda de interés público refinanciada vencida</t>
  </si>
  <si>
    <t>Cartera de créditos comercial prioritario reestructurada vencida</t>
  </si>
  <si>
    <t>Cartera de créditos de consumo prioritario reestructurada vencida</t>
  </si>
  <si>
    <t>Cartera de crédito inmobiliario reestructurada vencida</t>
  </si>
  <si>
    <t>Cartera de microcrédito reestructurada vencida</t>
  </si>
  <si>
    <t>Cartera de crédito productivo reestructurada vencida</t>
  </si>
  <si>
    <t>Cartera de crédito comercial ordinario reestructurada vencida</t>
  </si>
  <si>
    <t>Cartera de créditos de consumo ordinario reestructurada vencida</t>
  </si>
  <si>
    <t>Cartera de crédito de vivienda de interés público reestructurada vencida</t>
  </si>
  <si>
    <t>Cartera de crédito educativo por vencer</t>
  </si>
  <si>
    <t>Cartera de crédito educativo refinanciada por vencer</t>
  </si>
  <si>
    <t>Cartera de crédito educativo reestructurada por vencer</t>
  </si>
  <si>
    <t>Cartera de crédito educativo que no devenga intereses</t>
  </si>
  <si>
    <t>Cartera de crédito educativo refinanciada que no devenga intereses</t>
  </si>
  <si>
    <t>Cartera de crédito educativo reestructurada que no devenga intereses</t>
  </si>
  <si>
    <t>Cartera de crédito educativo vencida</t>
  </si>
  <si>
    <t>Cartera de crédito educativo refinanciada vencida</t>
  </si>
  <si>
    <t>Cartera de crédito educativo reestructurada vencida</t>
  </si>
  <si>
    <t>(Provisiones para créditos incobrables)</t>
  </si>
  <si>
    <t>(Cartera de créditos comercial prioritario)</t>
  </si>
  <si>
    <t>(Cartera de créditos de consumo prioritario)</t>
  </si>
  <si>
    <t>(Cartera de crédito inmobiliario)</t>
  </si>
  <si>
    <t>(Cartera de microcréditos)</t>
  </si>
  <si>
    <t>(Cartera de crédito productivo)</t>
  </si>
  <si>
    <t>(Cartera de crédito comercial ordinario)</t>
  </si>
  <si>
    <t>(Cartera de crédito de consumo ordinario)</t>
  </si>
  <si>
    <t>(Cartera de crédito de vivienda de interés público)</t>
  </si>
  <si>
    <t>(Cartera de créditos refinanciada)</t>
  </si>
  <si>
    <t>(Cartera de créditos reestructurada)</t>
  </si>
  <si>
    <t>(Cartera de créditos educativo)</t>
  </si>
  <si>
    <t>(Provisión genérica por tecnología crediticia)</t>
  </si>
  <si>
    <t>(Provisión  anti cíclica)</t>
  </si>
  <si>
    <t>(Provisiones no reversadas por requerimiento normativo)</t>
  </si>
  <si>
    <t>(Provisión genérica voluntaria)</t>
  </si>
  <si>
    <t>DEUDORES POR ACEPTACIÓN</t>
  </si>
  <si>
    <t>Dentro del plazo</t>
  </si>
  <si>
    <t>Después del plazo</t>
  </si>
  <si>
    <t>CUENTAS POR COBRAR</t>
  </si>
  <si>
    <t>Intereses por cobrar de operaciones interfinancieras</t>
  </si>
  <si>
    <t>Interfinancieras vendidas</t>
  </si>
  <si>
    <t>Intereses por cobrar inversiones</t>
  </si>
  <si>
    <t>A valor razonable con cambios en el estado de resultados</t>
  </si>
  <si>
    <t>Disponibles para la venta</t>
  </si>
  <si>
    <t>Mantenidas hasta el vencimiento</t>
  </si>
  <si>
    <t>Intereses por cobrar de cartera de créditos</t>
  </si>
  <si>
    <t>Cartera de créditos comercial prioritario</t>
  </si>
  <si>
    <t>Cartera de créditos de consumo prioritario</t>
  </si>
  <si>
    <t>Cartera de crédito inmobiliario</t>
  </si>
  <si>
    <t>Cartera de microcrédito</t>
  </si>
  <si>
    <t>Cartera de crédito productivo</t>
  </si>
  <si>
    <t>Cartera de crédito comercial ordinario</t>
  </si>
  <si>
    <t>Cartera de crédito de consumo ordinario</t>
  </si>
  <si>
    <t>Cartera de crédito de vivienda de interés público</t>
  </si>
  <si>
    <t>Cartera de crédito educativo</t>
  </si>
  <si>
    <t>Cartera de créditos refinanciada</t>
  </si>
  <si>
    <t>Cartera de créditos reestructurada</t>
  </si>
  <si>
    <t>Otros intereses por cobrar</t>
  </si>
  <si>
    <t>Comisiones por cobrar</t>
  </si>
  <si>
    <t>Cartera de créditos</t>
  </si>
  <si>
    <t>Deudores por aceptación</t>
  </si>
  <si>
    <t>Operaciones contingentes</t>
  </si>
  <si>
    <t>Otras</t>
  </si>
  <si>
    <t>Rendimientos por cobrar de fideicomisos mercantiles</t>
  </si>
  <si>
    <t>Garantías pagadas pendientes de recuperación</t>
  </si>
  <si>
    <t>Créditos comerciales</t>
  </si>
  <si>
    <t>Contingentes</t>
  </si>
  <si>
    <t>Anticipo para adquisición de acciones</t>
  </si>
  <si>
    <t>Inversiones vencidas</t>
  </si>
  <si>
    <t>Pagos por cuenta de socios</t>
  </si>
  <si>
    <t>Intereses</t>
  </si>
  <si>
    <t>Comisiones</t>
  </si>
  <si>
    <t>Gastos por operaciones contingentes</t>
  </si>
  <si>
    <t>Seguros</t>
  </si>
  <si>
    <t>Impuestos</t>
  </si>
  <si>
    <t>Gastos judiciales</t>
  </si>
  <si>
    <t>Intereses reestructurados por cobrar</t>
  </si>
  <si>
    <t>Intereses de cartera de créditos comercial prioritario</t>
  </si>
  <si>
    <t>Intereses de cartera de créditos de consumo prioritario</t>
  </si>
  <si>
    <t>Intereses de cartera de crédito inmobiliario</t>
  </si>
  <si>
    <t>Intereses de cartera de microcrédito</t>
  </si>
  <si>
    <t>Intereses de cartera de crédito productivo</t>
  </si>
  <si>
    <t>Intereses de cartera de crédito comercial ordinario</t>
  </si>
  <si>
    <t>Intereses de cartera de crédito de consumo ordinario</t>
  </si>
  <si>
    <t>Intereses de cartera de crédito de vivienda de interés público</t>
  </si>
  <si>
    <t>Intereses de cartera de crédito educativo</t>
  </si>
  <si>
    <t>Subsidios por cobrar</t>
  </si>
  <si>
    <t>Cuentas  por cobrar por cartera de vivienda vendida al fideicomiso de titularización</t>
  </si>
  <si>
    <t>Cuentas por cobrar varias</t>
  </si>
  <si>
    <t>Anticipos al personal</t>
  </si>
  <si>
    <t>Préstamos de fondo de reserva</t>
  </si>
  <si>
    <t>Cheques protestados y rechazados</t>
  </si>
  <si>
    <t>Arrendamientos</t>
  </si>
  <si>
    <t>Establecimientos afiliados</t>
  </si>
  <si>
    <t>Por venta de bienes y acciones</t>
  </si>
  <si>
    <t>Juicios ejecutivos en proceso</t>
  </si>
  <si>
    <t>Emisión y renovación de tarjetas de crédito</t>
  </si>
  <si>
    <t>(Provisión para cuentas por cobrar)</t>
  </si>
  <si>
    <t>(Provisión para intereses y comisiones por cobrar)</t>
  </si>
  <si>
    <t>(Provisión para otras cuentas por cobrar)</t>
  </si>
  <si>
    <t>(Provisiones para garantías pagadas)</t>
  </si>
  <si>
    <t>BIENES REALIZABLES, ADJUDICADOS POR PAGO, DE ARRENDAMIENTO MERCANTIL Y NO UTILIZADOS POR LA INSTITUCIÓN</t>
  </si>
  <si>
    <t>Bienes adjudicados por pago</t>
  </si>
  <si>
    <t>Terrenos</t>
  </si>
  <si>
    <t>Edificios y otros locales</t>
  </si>
  <si>
    <t>Mobiliario, maquinaria y equipo</t>
  </si>
  <si>
    <t>Derechos fiduciarios</t>
  </si>
  <si>
    <t>Otros títulos valores</t>
  </si>
  <si>
    <t>Mercaderías</t>
  </si>
  <si>
    <t>Bienes arrendados</t>
  </si>
  <si>
    <t>Muebles, enseres y equipos de oficina</t>
  </si>
  <si>
    <t>(Depreciación de bienes arrendados)</t>
  </si>
  <si>
    <t>Bienes no utilizados por la institución</t>
  </si>
  <si>
    <t>Edificios</t>
  </si>
  <si>
    <t>Otros locales</t>
  </si>
  <si>
    <t>Remodelaciones en curso</t>
  </si>
  <si>
    <t>(Depreciación de bienes no utilizados por la institución)</t>
  </si>
  <si>
    <t>(Provisión para bienes realizables, adjudicados por pago y recuperados)</t>
  </si>
  <si>
    <t xml:space="preserve">(Provisión para bienes adjudicados) </t>
  </si>
  <si>
    <t>(Provisión por deterioro para bienes no utilizados por la institución)</t>
  </si>
  <si>
    <t>PROPIEDADES Y EQUIPO</t>
  </si>
  <si>
    <t>Construcciones y remodelaciones en curso</t>
  </si>
  <si>
    <t>Equipos de construcción</t>
  </si>
  <si>
    <t>(Depreciación acumulada)</t>
  </si>
  <si>
    <t>(Edificios)</t>
  </si>
  <si>
    <t>(Otros locales)</t>
  </si>
  <si>
    <t>(Muebles, enseres y equipos de oficina)</t>
  </si>
  <si>
    <t>(Equipos de computación)</t>
  </si>
  <si>
    <t>(Unidades de transporte)</t>
  </si>
  <si>
    <t>(Equipos de construcción)</t>
  </si>
  <si>
    <t>(Otros)</t>
  </si>
  <si>
    <t>OTROS ACTIVOS</t>
  </si>
  <si>
    <t>Inversiones en acciones y participaciones</t>
  </si>
  <si>
    <t>En subsidiarias y afiliadas</t>
  </si>
  <si>
    <t>En otras instituciones financieras</t>
  </si>
  <si>
    <t>En compañías</t>
  </si>
  <si>
    <t>En compañías de servicios auxiliares del sistema financiero</t>
  </si>
  <si>
    <t>En otros organismos de integración cooperativa</t>
  </si>
  <si>
    <t>Inversiones no financieras</t>
  </si>
  <si>
    <t>Inversiones</t>
  </si>
  <si>
    <t>Cartera de créditos por vencer</t>
  </si>
  <si>
    <t>Cartera de créditos refinanciada por vencer</t>
  </si>
  <si>
    <t>Cartera de créditos reestructurada por vencer</t>
  </si>
  <si>
    <t>Cartera de créditos que no devenga intereses</t>
  </si>
  <si>
    <t>Cartera de créditos refinanciada que no devenga intereses</t>
  </si>
  <si>
    <t>Cartera de créditos reestructurada que no devenga intereses</t>
  </si>
  <si>
    <t>Cartera de créditos vencida</t>
  </si>
  <si>
    <t>Cartera de créditos refinanciada vencida</t>
  </si>
  <si>
    <t>Cartera de créditos reestructurada vencida</t>
  </si>
  <si>
    <t>Cuentas por cobrar</t>
  </si>
  <si>
    <t xml:space="preserve">Propiedades y equipo </t>
  </si>
  <si>
    <t>Otros activos</t>
  </si>
  <si>
    <t>Fondos disponibles</t>
  </si>
  <si>
    <t>Fondos de liquidez</t>
  </si>
  <si>
    <t>Gastos y pagos anticipados</t>
  </si>
  <si>
    <t>Anticipos a terceros</t>
  </si>
  <si>
    <t>(Amortización de gastos anticipados)</t>
  </si>
  <si>
    <t>Gastos diferidos</t>
  </si>
  <si>
    <t>Gastos de constitución y organización</t>
  </si>
  <si>
    <t>Gastos de instalación</t>
  </si>
  <si>
    <t>Estudios</t>
  </si>
  <si>
    <t>Programas de computación</t>
  </si>
  <si>
    <t>Gastos de adecuación</t>
  </si>
  <si>
    <t>Plusvalía mercantil</t>
  </si>
  <si>
    <t>(Amortización acumulada gastos diferidos)</t>
  </si>
  <si>
    <t>Materiales, mercaderías e insumos</t>
  </si>
  <si>
    <t>Mercaderías de cooperativas</t>
  </si>
  <si>
    <t>Proveeduría</t>
  </si>
  <si>
    <t>Transferencias internas</t>
  </si>
  <si>
    <t>Derechos Fiduciarios recibidos por resolución del sector financiero popular y solidario</t>
  </si>
  <si>
    <t>De activos de instituciones financieras inviables</t>
  </si>
  <si>
    <t>De recursos provenientes de la COSEDE</t>
  </si>
  <si>
    <t>Impuesto al valor agregado – IVA</t>
  </si>
  <si>
    <t>Otros impuestos</t>
  </si>
  <si>
    <t>Depósitos en garantía y para importaciones</t>
  </si>
  <si>
    <t>Faltantes de caja</t>
  </si>
  <si>
    <t>Varias</t>
  </si>
  <si>
    <t>(Provisión para otros activos irrecuperables)</t>
  </si>
  <si>
    <t>(Provisión para valuación de inversiones en acciones y participaciones)</t>
  </si>
  <si>
    <t>(Provisión para valuación de derechos fiduciarios)</t>
  </si>
  <si>
    <t>(Provisión para otros activos)</t>
  </si>
  <si>
    <t>PASIVOS</t>
  </si>
  <si>
    <t>OBLIGACIONES CON EL PÚBLICO</t>
  </si>
  <si>
    <t>Depósitos a la vista</t>
  </si>
  <si>
    <t>Depósitos monetarios que generan intereses</t>
  </si>
  <si>
    <t>Depósitos monetarios que no generan intereses</t>
  </si>
  <si>
    <t>Depósitos monetarios de instituciones financieras</t>
  </si>
  <si>
    <t>Cheques certificados</t>
  </si>
  <si>
    <t>Cheques de emergencia</t>
  </si>
  <si>
    <t>Depósitos de ahorro</t>
  </si>
  <si>
    <t>Otros depósitos</t>
  </si>
  <si>
    <t>Fondos de tarjetahabientes</t>
  </si>
  <si>
    <t>Depósitos por confirmar</t>
  </si>
  <si>
    <t>Depósitos de cuenta básica</t>
  </si>
  <si>
    <t>Operaciones de reporto</t>
  </si>
  <si>
    <t>Operaciones de reporto financiero</t>
  </si>
  <si>
    <t>Operaciones de reporto por confirmar</t>
  </si>
  <si>
    <t>Operaciones de reporto bursátil</t>
  </si>
  <si>
    <t>Depósitos a plazo</t>
  </si>
  <si>
    <t>De más de 361 días</t>
  </si>
  <si>
    <t>Depósitos de garantía</t>
  </si>
  <si>
    <t>Depósitos restringidos</t>
  </si>
  <si>
    <t>Fondos interfinancieros comprados</t>
  </si>
  <si>
    <t>Operaciones por confirmar</t>
  </si>
  <si>
    <t>OBLIGACIONES INMEDIATAS</t>
  </si>
  <si>
    <t>Cheques de gerencia</t>
  </si>
  <si>
    <t>Giros, transferencias y cobranzas por pagar</t>
  </si>
  <si>
    <t>Giros y transferencias</t>
  </si>
  <si>
    <t>Cobranzas</t>
  </si>
  <si>
    <t>Recaudaciones para el sector público</t>
  </si>
  <si>
    <t>Valores en circulación y cupones por pagar</t>
  </si>
  <si>
    <t>Bonos</t>
  </si>
  <si>
    <t>Obligaciones</t>
  </si>
  <si>
    <t>ACEPTACIONES EN CIRCULACIÓN</t>
  </si>
  <si>
    <t>CUENTAS POR PAGAR</t>
  </si>
  <si>
    <t>Intereses por pagar</t>
  </si>
  <si>
    <t>Depósitos en garantía</t>
  </si>
  <si>
    <t>Obligaciones financieras</t>
  </si>
  <si>
    <t>Comisiones por pagar</t>
  </si>
  <si>
    <t>Obligaciones patronales</t>
  </si>
  <si>
    <t>Remuneraciones</t>
  </si>
  <si>
    <t>Beneficios Sociales</t>
  </si>
  <si>
    <t>Aportes al IESS</t>
  </si>
  <si>
    <t>Fondo de reserva IESS</t>
  </si>
  <si>
    <t>Participación a empleados</t>
  </si>
  <si>
    <t>Gastos de responsabilidad, residencia y representación</t>
  </si>
  <si>
    <t>Retenciones</t>
  </si>
  <si>
    <t>Retenciones fiscales</t>
  </si>
  <si>
    <t>Otras retenciones</t>
  </si>
  <si>
    <t>Contribuciones, impuestos y multas</t>
  </si>
  <si>
    <t>Impuesto a la renta</t>
  </si>
  <si>
    <t>Multas</t>
  </si>
  <si>
    <t>Otras contribuciones e impuestos</t>
  </si>
  <si>
    <t>Proveedores</t>
  </si>
  <si>
    <t>Obligaciones por compra de cartera</t>
  </si>
  <si>
    <t xml:space="preserve">Garantías crediticias subrogadas pendientes de recuperación </t>
  </si>
  <si>
    <t xml:space="preserve">Créditos comerciales </t>
  </si>
  <si>
    <t>Cuentas por pagar a establecimientos afiliados</t>
  </si>
  <si>
    <t>Provisiones para aceptaciones  y operaciones contingentes</t>
  </si>
  <si>
    <t>Cuentas por pagar varias</t>
  </si>
  <si>
    <t>Excedentes por pagar</t>
  </si>
  <si>
    <t>Cheques girados no cobrados</t>
  </si>
  <si>
    <t>Otras cuentas por pagar</t>
  </si>
  <si>
    <t>OBLIGACIONES FINANCIERAS</t>
  </si>
  <si>
    <t>Sobregiros</t>
  </si>
  <si>
    <t>Obligaciones con instituciones financieras del país y sector financiero popular y solidario</t>
  </si>
  <si>
    <t>De 1 a 30 días del sector financiero popular y solidario</t>
  </si>
  <si>
    <t>De 31 a 90 días del sector financiero popular y solidario</t>
  </si>
  <si>
    <t>De 91 a 180 días del sector financiero popular y solidario</t>
  </si>
  <si>
    <t>De 181 a 360 días del sector financiero popular y solidario</t>
  </si>
  <si>
    <t>De más de 360 días del sector financiero popular y solidario</t>
  </si>
  <si>
    <t>Obligaciones con instituciones financieras del exterior</t>
  </si>
  <si>
    <t>Obligaciones con entidades del grupo financiero en el país y grupo de economía popular y solidaria</t>
  </si>
  <si>
    <t>Obligaciones con entidades financieras del sector público</t>
  </si>
  <si>
    <t>Obligaciones con organismos multilaterales</t>
  </si>
  <si>
    <t xml:space="preserve">Préstamos subordinados  </t>
  </si>
  <si>
    <t>Obligaciones con entidades del sector público</t>
  </si>
  <si>
    <t xml:space="preserve">Obligaciones con el fondo de liquidez del sector financiero popular y solidario </t>
  </si>
  <si>
    <t>Por créditos ordinarios</t>
  </si>
  <si>
    <t xml:space="preserve">Por créditos extraordinarios </t>
  </si>
  <si>
    <t>Otras obligaciones</t>
  </si>
  <si>
    <t>VALORES EN CIRCULACIÓN</t>
  </si>
  <si>
    <t>Bonos emitidos por entidades financieras públicas</t>
  </si>
  <si>
    <t xml:space="preserve">Bonos emitidos por entidades financieras de la economía popular y solidaria </t>
  </si>
  <si>
    <t>Emitidas por instituciones financieras privadas y del sector financiero popular y solidario.</t>
  </si>
  <si>
    <t>Emitidas por instituciones financieras públicas</t>
  </si>
  <si>
    <t>Prima o descuento en colocación de valores en circulación</t>
  </si>
  <si>
    <t>OTROS PASIVOS</t>
  </si>
  <si>
    <t xml:space="preserve">Ingresos recibidos por anticipado </t>
  </si>
  <si>
    <t>Rentas recibidas por anticipado</t>
  </si>
  <si>
    <t>Afiliaciones y renovaciones</t>
  </si>
  <si>
    <t>Consignación para pago de obligaciones</t>
  </si>
  <si>
    <t>Fondos en administración</t>
  </si>
  <si>
    <t xml:space="preserve">Transferencias internas </t>
  </si>
  <si>
    <t>Subsidios del gobierno nacional</t>
  </si>
  <si>
    <t>Subsidios recibidos por anticipado</t>
  </si>
  <si>
    <t>Subsidios pendientes de liquidar</t>
  </si>
  <si>
    <t>Minusvalía mercantil (Badwill)</t>
  </si>
  <si>
    <t>Sobrantes de caja</t>
  </si>
  <si>
    <t xml:space="preserve">Varios </t>
  </si>
  <si>
    <t>PATRIMONIO</t>
  </si>
  <si>
    <t>CAPITAL SOCIAL</t>
  </si>
  <si>
    <t>Capital Pagado</t>
  </si>
  <si>
    <t>Aportes de socios</t>
  </si>
  <si>
    <t>RESERVAS</t>
  </si>
  <si>
    <t>Fondo Irrepartible de Reserva Legal</t>
  </si>
  <si>
    <t>Reserva legal Irrepartible</t>
  </si>
  <si>
    <t>Aportes de los socios para capitalización extraordinaria</t>
  </si>
  <si>
    <t>Donaciones</t>
  </si>
  <si>
    <t>Generales</t>
  </si>
  <si>
    <t>Especiales y Facultativas</t>
  </si>
  <si>
    <t>Revalorización del patrimonio</t>
  </si>
  <si>
    <t>Por resultados no operativos</t>
  </si>
  <si>
    <t>OTROS APORTES PATRIMONIALES</t>
  </si>
  <si>
    <t>Otros aportes patrimoniales</t>
  </si>
  <si>
    <t>SUPERÁVIT POR VALUACIONES</t>
  </si>
  <si>
    <t>Superávit por valuación de propiedades, equipo y otros</t>
  </si>
  <si>
    <t>Superávit por valuación de inversiones en acciones</t>
  </si>
  <si>
    <t>Valuación de inversiones en instrumentos financieros</t>
  </si>
  <si>
    <t>RESULTADOS</t>
  </si>
  <si>
    <t>Utilidades o excedentes acumuladas</t>
  </si>
  <si>
    <t>(Pérdidas acumuladas)</t>
  </si>
  <si>
    <t>Utilidad o excedente del ejercicio</t>
  </si>
  <si>
    <t>(Pérdida del ejercicio)</t>
  </si>
  <si>
    <t>GASTOS</t>
  </si>
  <si>
    <t>INTERESES CAUSADOS</t>
  </si>
  <si>
    <t>Obligaciones con el público</t>
  </si>
  <si>
    <t>Depósitos monetarios</t>
  </si>
  <si>
    <t xml:space="preserve">Operaciones interfinancieras </t>
  </si>
  <si>
    <t>Fondos financieros comprados</t>
  </si>
  <si>
    <t>Obligaciones con instituciones financieras del país y del sector popular y solidario</t>
  </si>
  <si>
    <t>Préstamos subordinados</t>
  </si>
  <si>
    <t>Valores en circulación y obligaciones convertibles en acciones</t>
  </si>
  <si>
    <t>Otros intereses</t>
  </si>
  <si>
    <t>COMISIONES CAUSADAS</t>
  </si>
  <si>
    <t>Por operaciones de permuta financiera</t>
  </si>
  <si>
    <t>Servicios fiduciarios</t>
  </si>
  <si>
    <t>PÉRDIDAS FINANCIERAS</t>
  </si>
  <si>
    <t>En valuación de inversiones</t>
  </si>
  <si>
    <t>En venta de activos productivos</t>
  </si>
  <si>
    <t>En venta de inversiones</t>
  </si>
  <si>
    <t>En venta de cartera de créditos</t>
  </si>
  <si>
    <t>Pérdidas por fideicomiso mercantil</t>
  </si>
  <si>
    <t>Prima de inversiones en títulos valores</t>
  </si>
  <si>
    <t>Primas en cartera comprada</t>
  </si>
  <si>
    <t>PROVISIONES</t>
  </si>
  <si>
    <t>Crédito productivo</t>
  </si>
  <si>
    <t>Crédito comercial prioritario</t>
  </si>
  <si>
    <t>Crédito comercial ordinario</t>
  </si>
  <si>
    <t>Crédito de consumo prioritario</t>
  </si>
  <si>
    <t>Crédito de consumo ordinario</t>
  </si>
  <si>
    <t>Crédito inmobiliario</t>
  </si>
  <si>
    <t>Crédito de vivienda de interés público</t>
  </si>
  <si>
    <t>Microcrédito</t>
  </si>
  <si>
    <t>Crédito educativo</t>
  </si>
  <si>
    <t>Bienes realizables, adjudicados por pago y de arrendamiento mercantil</t>
  </si>
  <si>
    <r>
      <t>Operaciones</t>
    </r>
    <r>
      <rPr>
        <strike/>
        <sz val="8"/>
        <color theme="1"/>
        <rFont val="Arial"/>
        <family val="2"/>
      </rPr>
      <t xml:space="preserve"> </t>
    </r>
    <r>
      <rPr>
        <sz val="8"/>
        <color theme="1"/>
        <rFont val="Arial"/>
        <family val="2"/>
      </rPr>
      <t>interfinancieras y de reporto</t>
    </r>
  </si>
  <si>
    <t>GASTOS DE OPERACIÓN</t>
  </si>
  <si>
    <t>Gastos de personal</t>
  </si>
  <si>
    <t>Remuneraciones mensuales</t>
  </si>
  <si>
    <t>Beneficios sociales</t>
  </si>
  <si>
    <t>Gastos de representación, residencia y responsabilidad</t>
  </si>
  <si>
    <t>Impuesto a la renta del personal</t>
  </si>
  <si>
    <t>Pensiones y jubilaciones</t>
  </si>
  <si>
    <t>Honorarios</t>
  </si>
  <si>
    <t>Directores</t>
  </si>
  <si>
    <t>Honorarios profesionales</t>
  </si>
  <si>
    <t>Servicios varios</t>
  </si>
  <si>
    <t>Movilización, fletes y embalajes</t>
  </si>
  <si>
    <t>Servicios de guardianía</t>
  </si>
  <si>
    <t>Publicidad y propaganda</t>
  </si>
  <si>
    <t>Servicios básicos</t>
  </si>
  <si>
    <t>Otros servicios</t>
  </si>
  <si>
    <t>Impuestos, contribuciones y multas</t>
  </si>
  <si>
    <t>Impuestos Fiscales</t>
  </si>
  <si>
    <t>Impuestos Municipales</t>
  </si>
  <si>
    <t>Aportes a la SEPS</t>
  </si>
  <si>
    <t>Aportes al COSEDE por prima fija</t>
  </si>
  <si>
    <t>Aportes al COSEDE por prima variable</t>
  </si>
  <si>
    <t>Multas y otras sanciones</t>
  </si>
  <si>
    <t>Impuestos y aportes para otros organismos e instituciones</t>
  </si>
  <si>
    <t>Depreciaciones</t>
  </si>
  <si>
    <t>Bienes no utilizados por la Institución</t>
  </si>
  <si>
    <t>Amortizaciones</t>
  </si>
  <si>
    <t>Gastos anticipados</t>
  </si>
  <si>
    <t>Otros gastos</t>
  </si>
  <si>
    <t>Suministros diversos</t>
  </si>
  <si>
    <t>Mantenimiento y reparaciones</t>
  </si>
  <si>
    <t>OTRAS PÉRDIDAS OPERACIONALES</t>
  </si>
  <si>
    <t>Pérdida en acciones y participaciones</t>
  </si>
  <si>
    <t>Pérdida en venta de bienes realizables y recuperados</t>
  </si>
  <si>
    <t>OTROS GASTOS Y PERDIDAS</t>
  </si>
  <si>
    <t>Pérdida en venta de bienes</t>
  </si>
  <si>
    <t>Pérdida en venta de acciones y participaciones</t>
  </si>
  <si>
    <t>Intereses y comisiones devengados en ejercicios anteriores</t>
  </si>
  <si>
    <t>Pérdida garantías concedidas no recuperadas</t>
  </si>
  <si>
    <t>IMPUESTOS Y PARTICIPACIÓN A EMPLEADOS</t>
  </si>
  <si>
    <t>INGRESOS</t>
  </si>
  <si>
    <t>INTERESES Y DESCUENTOS GANADOS</t>
  </si>
  <si>
    <t>Depósitos</t>
  </si>
  <si>
    <t>Depósitos en instituciones financieras e instituciones del sector financiero popular y solidario</t>
  </si>
  <si>
    <t>Overnight</t>
  </si>
  <si>
    <t>Operaciones interfinancieras</t>
  </si>
  <si>
    <t>Fondos interfinancieras vendidos</t>
  </si>
  <si>
    <t>Intereses y descuentos de inversiones en títulos valores</t>
  </si>
  <si>
    <t>Inversiones a valor razonable con cambios en el estado de resultados</t>
  </si>
  <si>
    <t>Intereses y descuentos de cartera de créditos</t>
  </si>
  <si>
    <t xml:space="preserve">Cartera de crédito de consumo ordinario </t>
  </si>
  <si>
    <t>De mora</t>
  </si>
  <si>
    <t>Descuentos en cartera comprada</t>
  </si>
  <si>
    <t>Otros intereses y descuentos</t>
  </si>
  <si>
    <t>Por pagos por cuenta de socios</t>
  </si>
  <si>
    <t>COMISIONES GANADAS</t>
  </si>
  <si>
    <t>Avales</t>
  </si>
  <si>
    <t>Fianzas</t>
  </si>
  <si>
    <t>Cartas de Crédito</t>
  </si>
  <si>
    <t>UTILIDADES FINANCIERAS</t>
  </si>
  <si>
    <t>Rendimientos por fideicomiso mercantil</t>
  </si>
  <si>
    <t>Arrendamiento financiero</t>
  </si>
  <si>
    <t>INGRESOS POR SERVICIOS</t>
  </si>
  <si>
    <t xml:space="preserve">Servicios fiduciarios </t>
  </si>
  <si>
    <t>Manejo y cobranzas</t>
  </si>
  <si>
    <t xml:space="preserve">Garantías crediticias otorgadas por la Corporación Nacional de Finanzas Populares y Solidarias </t>
  </si>
  <si>
    <t>Tarifados con costo máximo</t>
  </si>
  <si>
    <t>Tarifados diferenciados</t>
  </si>
  <si>
    <t>OTROS INGRESOS OPERACIONALES</t>
  </si>
  <si>
    <t>Utilidades en acciones y participaciones</t>
  </si>
  <si>
    <t>Utilidad en venta de bienes realizables y recuperados</t>
  </si>
  <si>
    <t>Dividendos o excedentes por certificados de aportación</t>
  </si>
  <si>
    <t xml:space="preserve">Ingresos por subsidios realizados </t>
  </si>
  <si>
    <t xml:space="preserve">Ingresos por subsidios recuperados </t>
  </si>
  <si>
    <t>OTROS INGRESOS</t>
  </si>
  <si>
    <t>Utilidad en venta de bienes</t>
  </si>
  <si>
    <t>Utilidad en venta de acciones y participaciones</t>
  </si>
  <si>
    <t>Recuperaciones de activos financieros</t>
  </si>
  <si>
    <t>De activos castigados</t>
  </si>
  <si>
    <t>Reversión de provisiones</t>
  </si>
  <si>
    <t>Devolución de impuestos y multas</t>
  </si>
  <si>
    <t>Intereses y comisiones de ejercicios anteriores</t>
  </si>
  <si>
    <t>Pérdidas y ganancias</t>
  </si>
  <si>
    <t>CUENTAS CONTINGENTES</t>
  </si>
  <si>
    <t>DEUDORAS</t>
  </si>
  <si>
    <t>Otras cuentas contingentes deudoras</t>
  </si>
  <si>
    <t>ACREEDORAS</t>
  </si>
  <si>
    <t>Avales comunes</t>
  </si>
  <si>
    <t>Avales con garantía de instituciones financieras del exterior</t>
  </si>
  <si>
    <t>Fianzas y garantías</t>
  </si>
  <si>
    <t>Garantías aduaneras</t>
  </si>
  <si>
    <t>Garantías Corporación Financiera Nacional</t>
  </si>
  <si>
    <t>Garantías Corporación Nacional de Finanzas Populares y Solidarias</t>
  </si>
  <si>
    <t>Fianzas con garantía de instituciones financieras del exterior</t>
  </si>
  <si>
    <t>Cartas de crédito</t>
  </si>
  <si>
    <t>Emitidas por la institución</t>
  </si>
  <si>
    <t>Emitidas por cuenta de la institución</t>
  </si>
  <si>
    <t>Confirmadas</t>
  </si>
  <si>
    <t>Créditos aprobados no desembolsados</t>
  </si>
  <si>
    <t>Compromisos futuros</t>
  </si>
  <si>
    <t>Riesgo asumido por cartera vendida</t>
  </si>
  <si>
    <t>Riesgo asumido en cartera permutada</t>
  </si>
  <si>
    <t>Otros compromisos</t>
  </si>
  <si>
    <t>Garantías  concedidas por el sistema de garantía crediticio</t>
  </si>
  <si>
    <t xml:space="preserve">Por operaciones vigentes </t>
  </si>
  <si>
    <t xml:space="preserve">Por operaciones pendientes de reclamo </t>
  </si>
  <si>
    <t>Otras cuentas contingentes acreedoras</t>
  </si>
  <si>
    <t>CUENTAS DE ORDEN</t>
  </si>
  <si>
    <t>CUENTAS DE ORDEN DEUDORAS</t>
  </si>
  <si>
    <t>Valores y bienes propios en poder de terceros</t>
  </si>
  <si>
    <t>En cobranza</t>
  </si>
  <si>
    <t>En custodia</t>
  </si>
  <si>
    <t>Activos propios en poder de terceros entregados en garantía</t>
  </si>
  <si>
    <t>Inversiones a valor razonable  con cambios en el estado de resultados</t>
  </si>
  <si>
    <t>Inversiones disponibles para la venta</t>
  </si>
  <si>
    <t>Inversiones mantenidas hasta el vencimiento</t>
  </si>
  <si>
    <t>Inversiones de disponibilidad restringida</t>
  </si>
  <si>
    <t>Cartera de Créditos comercial prioritario</t>
  </si>
  <si>
    <t>Cartera de Créditos de consumo prioritario</t>
  </si>
  <si>
    <t>Cartera de Crédito inmobiliario</t>
  </si>
  <si>
    <t>Cartera de Créditos refinanciada</t>
  </si>
  <si>
    <t>Cartera de Créditos reestructurada</t>
  </si>
  <si>
    <t>Bienes muebles</t>
  </si>
  <si>
    <t>Bienes inmuebles</t>
  </si>
  <si>
    <t>Otros Activos</t>
  </si>
  <si>
    <t>Activos castigados</t>
  </si>
  <si>
    <t>Bienes realizables, adjudicados por pago, de arrendamiento mercantil y no utilizados por la Institución</t>
  </si>
  <si>
    <t>Líneas de crédito no utilizadas</t>
  </si>
  <si>
    <t>Operaciones activas con empresas vinculadas</t>
  </si>
  <si>
    <t xml:space="preserve">Bienes realizables, adjudicados por pago, de arrendamiento mercantil y no utilizados por la Institución </t>
  </si>
  <si>
    <t>Operaciones activas con entidades del grupo financiero</t>
  </si>
  <si>
    <t>Bienes realizables, adjudicados por pago y arrendamiento mercantil</t>
  </si>
  <si>
    <t>Cartera de créditos y otros activos en demanda judicial</t>
  </si>
  <si>
    <t>Comercial prioritario</t>
  </si>
  <si>
    <t xml:space="preserve">Consumo prioritario                                                                                            </t>
  </si>
  <si>
    <t>Inmobiliario</t>
  </si>
  <si>
    <t>Cartera de créditos comercial ordinario</t>
  </si>
  <si>
    <t>Refinanciada</t>
  </si>
  <si>
    <t>Reestructurada</t>
  </si>
  <si>
    <t xml:space="preserve">Cartera comprada a instituciones con resolución de liquidación </t>
  </si>
  <si>
    <t>Intereses, comisiones e ingresos en suspenso</t>
  </si>
  <si>
    <t>Contrato de arrendamiento mercantil financiero</t>
  </si>
  <si>
    <t>Cánones por recibir</t>
  </si>
  <si>
    <t>Opción en compra</t>
  </si>
  <si>
    <t>Descuentos concedidos</t>
  </si>
  <si>
    <t xml:space="preserve">Inversiones por vencimiento </t>
  </si>
  <si>
    <t xml:space="preserve">Corto plazo  </t>
  </si>
  <si>
    <t xml:space="preserve">Largo plazo </t>
  </si>
  <si>
    <t>Obligaciones extinguidas por otros contratos</t>
  </si>
  <si>
    <t>Cartera de créditos comercial</t>
  </si>
  <si>
    <t>Cartera de créditos de consumo</t>
  </si>
  <si>
    <t>Cartera de Microcréditos</t>
  </si>
  <si>
    <t xml:space="preserve">Cartera entregada para procesos de titularización </t>
  </si>
  <si>
    <t>Cartera de créditos consumo prioritario</t>
  </si>
  <si>
    <t xml:space="preserve">Cartera de créditos consumo ordinario </t>
  </si>
  <si>
    <t>Cartera de créditos de vivienda de interés público</t>
  </si>
  <si>
    <t>Cartera de créditos inmobiliario</t>
  </si>
  <si>
    <t>Cartera de créditos para la microempresa</t>
  </si>
  <si>
    <t>Cartera de créditos educativo</t>
  </si>
  <si>
    <t>Otras cuentas de orden deudoras</t>
  </si>
  <si>
    <t>Cobertura de seguros</t>
  </si>
  <si>
    <t>Multas e impuestos en reclamo</t>
  </si>
  <si>
    <t>Títulos por emitir</t>
  </si>
  <si>
    <t>Títulos emitidos no vendidos</t>
  </si>
  <si>
    <t>Títulos propia emisión recomprados</t>
  </si>
  <si>
    <t>Títulos y cupones por incinerar</t>
  </si>
  <si>
    <t>Títulos de inversiones comprados con pacto de reventa</t>
  </si>
  <si>
    <t xml:space="preserve">Otras cuentas de orden </t>
  </si>
  <si>
    <t>CUENTAS DE ORDEN ACREEDORAS</t>
  </si>
  <si>
    <t>Valores y bienes recibidos de terceros</t>
  </si>
  <si>
    <t>Documentos en garantía</t>
  </si>
  <si>
    <t>Valores fiduciarios en garantía</t>
  </si>
  <si>
    <t>Bienes inmuebles en garantía</t>
  </si>
  <si>
    <t>Otros bienes en garantía</t>
  </si>
  <si>
    <t>En administración</t>
  </si>
  <si>
    <t>En comodato</t>
  </si>
  <si>
    <t>Cartera de crédito comercial prioritario en administración</t>
  </si>
  <si>
    <t>Cartera de crédito comercial ordinario en administración</t>
  </si>
  <si>
    <t>Cartera de crédito consumo prioritario  en administración</t>
  </si>
  <si>
    <t>Cartera de crédito consumo ordinario en administración</t>
  </si>
  <si>
    <t>Cartera de crédito de vivienda de interés público en administración</t>
  </si>
  <si>
    <t>Cartera de crédito inmobiliario en administración</t>
  </si>
  <si>
    <t>Cartera de crédito para la microempresa en administración</t>
  </si>
  <si>
    <t>Cartera de crédito educativo en administración</t>
  </si>
  <si>
    <t>Operaciones pasivas con empresas vinculadas</t>
  </si>
  <si>
    <t>Obligaciones interfinancieras</t>
  </si>
  <si>
    <t>Obligaciones inmediatas</t>
  </si>
  <si>
    <t>Aceptaciones en circulación</t>
  </si>
  <si>
    <t>Cuentas por pagar</t>
  </si>
  <si>
    <t>Valores en circulación</t>
  </si>
  <si>
    <t>Otros pasivos</t>
  </si>
  <si>
    <t>Operaciones Pasivas con empresas subsidiarias y afiliadas</t>
  </si>
  <si>
    <t>Otros Pasivos</t>
  </si>
  <si>
    <t>Depósitos y otras captaciones no cubiertas por  El Fondo de Seguro de Depósito</t>
  </si>
  <si>
    <t>Deficiencia de provisiones</t>
  </si>
  <si>
    <t xml:space="preserve">Bienes  adjudicados por pago y arrendamiento mercantil </t>
  </si>
  <si>
    <t>Depósitos de entidades del sector público</t>
  </si>
  <si>
    <t xml:space="preserve">Origen de capital </t>
  </si>
  <si>
    <t xml:space="preserve">Reinversión </t>
  </si>
  <si>
    <t xml:space="preserve">Revalorización del patrimonio </t>
  </si>
  <si>
    <t>Valores y bienes recibidos en fideicomiso mercantil</t>
  </si>
  <si>
    <t>En garantía</t>
  </si>
  <si>
    <t>Inmobiliarios</t>
  </si>
  <si>
    <t>Capital suscrito no pagado</t>
  </si>
  <si>
    <t>Pasivos adquiridos</t>
  </si>
  <si>
    <t>Depósitos a la Vista</t>
  </si>
  <si>
    <t xml:space="preserve">Cuentas por pagar </t>
  </si>
  <si>
    <t>Orden de prelación</t>
  </si>
  <si>
    <t>Pasivos garantizados conforme a la ley</t>
  </si>
  <si>
    <t>Costas judiciales causadas en interés común de los acreedores</t>
  </si>
  <si>
    <t>Deudas con trabajadores e IESS</t>
  </si>
  <si>
    <t>Impuestos, tasas y contribuciones</t>
  </si>
  <si>
    <t>Obligaciones por depósitos y captaciones del público</t>
  </si>
  <si>
    <t>Otros créditos de acuerdo al orden y forma determinados en el Código Civil</t>
  </si>
  <si>
    <t>Accionistas, administradores y vinculados</t>
  </si>
  <si>
    <t>Provisiones constituidas</t>
  </si>
  <si>
    <t>Provisión cartera refinanciada comercial prioritario</t>
  </si>
  <si>
    <t>Provisión cartera refinanciada consumo prioritario</t>
  </si>
  <si>
    <t>Provisión cartera refinanciada inmobiliaria</t>
  </si>
  <si>
    <t>Provisión cartera refinanciada microcrédito</t>
  </si>
  <si>
    <t>Provisión cartera refinanciada productivo</t>
  </si>
  <si>
    <t>Provisión cartera refinanciada comercial ordinario</t>
  </si>
  <si>
    <t>Provisión cartera reestructurada comercial prioritario</t>
  </si>
  <si>
    <t>Provisión cartera reestructurada consumo prioritario</t>
  </si>
  <si>
    <t>Provisión cartera reestructurada inmobiliaria</t>
  </si>
  <si>
    <t>Provisión cartera reestructurada microcrédito</t>
  </si>
  <si>
    <t>Provisión cartera reestructurada productivo</t>
  </si>
  <si>
    <t>Provisión cartera reestructurada comercial ordinario</t>
  </si>
  <si>
    <t>Provisión genérica por tecnología crediticia cartera de consumo prioritario</t>
  </si>
  <si>
    <t>Provisión genérica por tecnología crediticia cartera de microcrédito</t>
  </si>
  <si>
    <t xml:space="preserve">Provisión genérica por tecnología crediticia cartera de crédito educativo  </t>
  </si>
  <si>
    <t>Provisión genérica voluntaria cartera comercial prioritaria</t>
  </si>
  <si>
    <t>Provisión genérica voluntaria cartera consumo prioritario</t>
  </si>
  <si>
    <t>Provisión genérica voluntaria cartera inmobiliaria</t>
  </si>
  <si>
    <t>Provisión genérica voluntaria cartera microcrédito</t>
  </si>
  <si>
    <t>Provisión genérica voluntaria cartera de crédito productivo</t>
  </si>
  <si>
    <t>Provisión genérica voluntaria cartera comercial ordinaria</t>
  </si>
  <si>
    <t>Provisión genérica voluntaria cartera refinanciada</t>
  </si>
  <si>
    <t>Provisión genérica voluntaria cartera reestructurada</t>
  </si>
  <si>
    <t xml:space="preserve">Provisión cartera refinanciada de consumo ordinario </t>
  </si>
  <si>
    <t>Provisión cartera refinanciada de vivienda de interés público</t>
  </si>
  <si>
    <t>Provisión cartera refinanciada educativo</t>
  </si>
  <si>
    <t xml:space="preserve">Provisión cartera reestructurada de consumo ordinario </t>
  </si>
  <si>
    <t>Provisión cartera reestructurada de vivienda de interés público</t>
  </si>
  <si>
    <t>Provisión cartera reestructurada educativo</t>
  </si>
  <si>
    <t xml:space="preserve">Provisión genérica por  tecnología crediticia cartera de consumo ordinario </t>
  </si>
  <si>
    <t xml:space="preserve">Provisión genérica voluntaria cartera de consumo ordinario </t>
  </si>
  <si>
    <t xml:space="preserve">Provisión genérica voluntaria cartera de vivienda de interés público </t>
  </si>
  <si>
    <t xml:space="preserve">Provisión genérica voluntaria cartera de crédito educativo </t>
  </si>
  <si>
    <t>Provisión antcíclica</t>
  </si>
  <si>
    <t>Provisiones no reversadas  por requerimiento normativo</t>
  </si>
  <si>
    <t>Depósitos o captaciones constituidos como garantía de préstamos</t>
  </si>
  <si>
    <t>Cartera comercial prioritario</t>
  </si>
  <si>
    <t>Cartera de consumo prioritario</t>
  </si>
  <si>
    <t xml:space="preserve">Cartera de crédito inmobiliario </t>
  </si>
  <si>
    <t xml:space="preserve">Cartera de créditos de consumo ordinario </t>
  </si>
  <si>
    <t>Intereses pagados por depósitos o captaciones constituidos como garantía de préstamos</t>
  </si>
  <si>
    <t>Operaciones de financiamiento afianzadas</t>
  </si>
  <si>
    <t xml:space="preserve">Contingentes </t>
  </si>
  <si>
    <t>Otras cuentas de orden acreedoras</t>
  </si>
  <si>
    <t>Cartas de crédito avisadas</t>
  </si>
  <si>
    <t>Aportes futuros del gobierno para capital</t>
  </si>
  <si>
    <t>Créditos aprobados no instrumentados</t>
  </si>
  <si>
    <t>Compensaciones para programas de créditos</t>
  </si>
  <si>
    <t>INDICACIONES GENERALES</t>
  </si>
  <si>
    <t>1.-</t>
  </si>
  <si>
    <t>2.-</t>
  </si>
  <si>
    <t>Llenar correctamente los encabezados, información referente a la cooperativa en liquidación de la cual se va a presentar información.</t>
  </si>
  <si>
    <t>En la Hoja SEPS deberá cargar la información en el mismo formato que se entrega al organismo de control.</t>
  </si>
  <si>
    <t>La Hoja "FITA COSEDE" está automatizada para tomar información de la hoja SEPS y facilitar su llenado. Aún así no olvide verificar que la</t>
  </si>
  <si>
    <t>información en ambas hojas tenga consistencia.</t>
  </si>
  <si>
    <t>3.-</t>
  </si>
  <si>
    <t>La información referente a bienes, propiedades y equipo debe ser ingresada manualmente, respecto a su fecha y valor de último avalúo y su depreciación.</t>
  </si>
  <si>
    <t>En la celda K175 seleccionar en qué orden se encuentra en la prelación de pagos.</t>
  </si>
  <si>
    <t>4.-</t>
  </si>
  <si>
    <t>5.-</t>
  </si>
  <si>
    <t>En el casillero Observación, al final de la FITA escribir cualquier observación respecto al estado actual de la cooperativa en liquidación. Sobre el orden de prelación, sobre el estado de recuperación de cartera etc. También es importante que detalle el estado del pago a COSEDE por los valores pagados por el seguro de depósitos.  
En esta celda puede incluir información de los pagos que se realizaría a la COSEDE, en caso de que desee pagar por cuotas permanentes, es decir mensuales, trimestrales,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</si>
</sst>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quot;$&quot;\ #,##0.00"/>
    <numFmt numFmtId="165" formatCode="[$-300A]d&quot; de &quot;mmmm&quot; de &quot;yyyy;@"/>
    <numFmt numFmtId="166" formatCode="[$-F800]dddd\,\ mmmm\ dd\,\ yyyy"/>
  </numFmts>
  <fonts count="16" x14ac:knownFonts="1">
    <font>
      <sz val="10"/>
      <color theme="1"/>
      <name val="Calibri"/>
      <family val="2"/>
    </font>
    <font>
      <sz val="9"/>
      <color indexed="81"/>
      <name val="Tahoma"/>
      <family val="2"/>
    </font>
    <font>
      <b/>
      <sz val="9"/>
      <color indexed="81"/>
      <name val="Tahoma"/>
      <family val="2"/>
    </font>
    <font>
      <sz val="10"/>
      <color theme="1"/>
      <name val="Calibri"/>
      <family val="2"/>
    </font>
    <font>
      <b/>
      <sz val="10"/>
      <color theme="1"/>
      <name val="Calibri"/>
      <family val="2"/>
    </font>
    <font>
      <b/>
      <sz val="14"/>
      <color theme="1"/>
      <name val="Calibri"/>
      <family val="2"/>
    </font>
    <font>
      <b/>
      <sz val="12"/>
      <color theme="1"/>
      <name val="Calibri"/>
      <family val="2"/>
    </font>
    <font>
      <sz val="12"/>
      <color theme="1"/>
      <name val="Calibri"/>
      <family val="2"/>
    </font>
    <font>
      <sz val="12"/>
      <color theme="0"/>
      <name val="Calibri"/>
      <family val="2"/>
    </font>
    <font>
      <b/>
      <sz val="16"/>
      <color theme="1"/>
      <name val="Calibri"/>
      <family val="2"/>
    </font>
    <font>
      <b/>
      <sz val="11"/>
      <color theme="0"/>
      <name val="Calibri"/>
      <family val="2"/>
      <scheme val="minor"/>
    </font>
    <font>
      <sz val="11"/>
      <color theme="0"/>
      <name val="Calibri"/>
      <family val="2"/>
      <scheme val="minor"/>
    </font>
    <font>
      <b/>
      <sz val="8"/>
      <color theme="0"/>
      <name val="Arial"/>
      <family val="2"/>
    </font>
    <font>
      <b/>
      <sz val="8"/>
      <color theme="1"/>
      <name val="Arial"/>
      <family val="2"/>
    </font>
    <font>
      <sz val="8"/>
      <color theme="1"/>
      <name val="Arial"/>
      <family val="2"/>
    </font>
    <font>
      <strike/>
      <sz val="8"/>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3"/>
        <bgColor indexed="64"/>
      </patternFill>
    </fill>
    <fill>
      <patternFill patternType="solid">
        <fgColor rgb="FF5C738E"/>
        <bgColor indexed="64"/>
      </patternFill>
    </fill>
    <fill>
      <patternFill patternType="solid">
        <fgColor theme="6" tint="0.39997558519241921"/>
        <bgColor indexed="64"/>
      </patternFill>
    </fill>
    <fill>
      <patternFill patternType="solid">
        <fgColor theme="0"/>
        <bgColor indexed="64"/>
      </patternFill>
    </fill>
    <fill>
      <patternFill patternType="solid">
        <fgColor rgb="FFFFFFC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45">
    <xf numFmtId="0" fontId="0" fillId="0" borderId="0" xfId="0"/>
    <xf numFmtId="0" fontId="0" fillId="2" borderId="0" xfId="0" applyFill="1"/>
    <xf numFmtId="0" fontId="4" fillId="0" borderId="0" xfId="0" applyFont="1"/>
    <xf numFmtId="0" fontId="5" fillId="0" borderId="0" xfId="0" applyFont="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alignment horizontal="center"/>
    </xf>
    <xf numFmtId="0" fontId="7" fillId="0" borderId="0" xfId="0" applyFont="1" applyProtection="1"/>
    <xf numFmtId="0" fontId="7" fillId="0" borderId="0" xfId="0" applyFont="1" applyBorder="1" applyAlignment="1" applyProtection="1">
      <alignment horizontal="left"/>
    </xf>
    <xf numFmtId="0" fontId="6" fillId="0" borderId="0" xfId="0" applyFont="1" applyProtection="1"/>
    <xf numFmtId="0" fontId="7" fillId="0" borderId="0" xfId="0" applyFont="1" applyAlignment="1" applyProtection="1">
      <alignment horizontal="left"/>
    </xf>
    <xf numFmtId="0" fontId="7" fillId="0" borderId="0" xfId="0" applyFont="1" applyAlignment="1" applyProtection="1">
      <alignment horizontal="center"/>
    </xf>
    <xf numFmtId="164" fontId="8" fillId="0" borderId="0" xfId="0" applyNumberFormat="1" applyFont="1" applyProtection="1"/>
    <xf numFmtId="166" fontId="7" fillId="0" borderId="0" xfId="0" applyNumberFormat="1" applyFont="1" applyBorder="1" applyAlignment="1" applyProtection="1"/>
    <xf numFmtId="0" fontId="7" fillId="0" borderId="0" xfId="0" applyFont="1" applyBorder="1" applyAlignment="1" applyProtection="1"/>
    <xf numFmtId="0" fontId="7" fillId="0" borderId="0" xfId="0" applyFont="1" applyBorder="1" applyProtection="1"/>
    <xf numFmtId="164" fontId="6" fillId="0" borderId="0" xfId="0" applyNumberFormat="1" applyFont="1" applyBorder="1" applyAlignment="1" applyProtection="1">
      <alignment horizontal="right"/>
    </xf>
    <xf numFmtId="164" fontId="7" fillId="0" borderId="0" xfId="0" applyNumberFormat="1" applyFont="1" applyAlignment="1" applyProtection="1"/>
    <xf numFmtId="0" fontId="7" fillId="0" borderId="0" xfId="0" applyFont="1" applyAlignment="1" applyProtection="1"/>
    <xf numFmtId="164" fontId="7" fillId="0" borderId="0" xfId="0" applyNumberFormat="1" applyFont="1" applyBorder="1" applyAlignment="1" applyProtection="1"/>
    <xf numFmtId="164" fontId="6" fillId="0" borderId="0" xfId="0" applyNumberFormat="1" applyFont="1" applyBorder="1" applyAlignment="1" applyProtection="1"/>
    <xf numFmtId="0" fontId="6" fillId="3" borderId="0" xfId="0" applyFont="1" applyFill="1" applyProtection="1"/>
    <xf numFmtId="0" fontId="7" fillId="3" borderId="0" xfId="0" applyFont="1" applyFill="1" applyProtection="1"/>
    <xf numFmtId="164" fontId="6" fillId="0" borderId="0" xfId="0" applyNumberFormat="1" applyFont="1" applyBorder="1" applyAlignment="1" applyProtection="1">
      <alignment horizontal="right" vertical="center"/>
    </xf>
    <xf numFmtId="164" fontId="6" fillId="3" borderId="0" xfId="0" applyNumberFormat="1" applyFont="1" applyFill="1" applyBorder="1" applyAlignment="1" applyProtection="1"/>
    <xf numFmtId="164" fontId="7" fillId="0" borderId="0" xfId="0" applyNumberFormat="1" applyFont="1" applyBorder="1" applyAlignment="1" applyProtection="1">
      <alignment horizontal="center"/>
    </xf>
    <xf numFmtId="164" fontId="7" fillId="0" borderId="0" xfId="0" applyNumberFormat="1" applyFont="1" applyBorder="1" applyAlignment="1" applyProtection="1">
      <alignment horizontal="right"/>
    </xf>
    <xf numFmtId="0" fontId="7" fillId="0" borderId="1" xfId="0" applyFont="1" applyBorder="1" applyAlignment="1" applyProtection="1">
      <alignment horizontal="left"/>
    </xf>
    <xf numFmtId="0" fontId="6" fillId="0" borderId="0" xfId="0" applyFont="1" applyBorder="1" applyAlignment="1" applyProtection="1">
      <alignment horizontal="left"/>
    </xf>
    <xf numFmtId="0" fontId="6" fillId="0" borderId="0" xfId="0" applyFont="1" applyAlignment="1" applyProtection="1">
      <alignment horizontal="lef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6" fillId="0" borderId="0" xfId="0" applyFont="1" applyAlignment="1" applyProtection="1">
      <alignment horizontal="left" vertical="center" indent="2"/>
    </xf>
    <xf numFmtId="0" fontId="7" fillId="0" borderId="0" xfId="0" applyFont="1" applyAlignment="1" applyProtection="1">
      <alignment horizontal="left" vertical="center" indent="2"/>
    </xf>
    <xf numFmtId="164" fontId="7" fillId="0" borderId="0" xfId="0" applyNumberFormat="1" applyFont="1" applyProtection="1"/>
    <xf numFmtId="166" fontId="7" fillId="0" borderId="0" xfId="0" applyNumberFormat="1" applyFont="1" applyProtection="1"/>
    <xf numFmtId="0" fontId="7" fillId="0" borderId="2" xfId="0" applyFont="1" applyBorder="1" applyAlignment="1" applyProtection="1"/>
    <xf numFmtId="0" fontId="5" fillId="0" borderId="0" xfId="0" applyFont="1" applyFill="1" applyAlignment="1" applyProtection="1">
      <alignment horizontal="center"/>
    </xf>
    <xf numFmtId="0" fontId="7" fillId="0" borderId="0" xfId="0" applyFont="1" applyAlignment="1" applyProtection="1">
      <alignment horizontal="right"/>
    </xf>
    <xf numFmtId="0" fontId="10" fillId="6" borderId="4" xfId="0" applyNumberFormat="1" applyFont="1" applyFill="1" applyBorder="1" applyAlignment="1">
      <alignment horizontal="center"/>
    </xf>
    <xf numFmtId="0" fontId="10" fillId="6" borderId="1" xfId="0" applyNumberFormat="1" applyFont="1" applyFill="1" applyBorder="1" applyAlignment="1">
      <alignment horizontal="center"/>
    </xf>
    <xf numFmtId="14" fontId="10" fillId="6" borderId="1" xfId="0" applyNumberFormat="1" applyFont="1" applyFill="1" applyBorder="1" applyAlignment="1">
      <alignment horizontal="center"/>
    </xf>
    <xf numFmtId="0" fontId="11" fillId="7" borderId="4" xfId="0" applyFont="1" applyFill="1" applyBorder="1"/>
    <xf numFmtId="0" fontId="12" fillId="7" borderId="1" xfId="0" applyFont="1" applyFill="1" applyBorder="1" applyAlignment="1">
      <alignment horizontal="justify" vertical="center" wrapText="1"/>
    </xf>
    <xf numFmtId="2" fontId="10" fillId="7" borderId="1" xfId="2" applyNumberFormat="1" applyFont="1" applyFill="1" applyBorder="1"/>
    <xf numFmtId="0" fontId="0" fillId="3" borderId="4" xfId="0" applyFont="1" applyFill="1" applyBorder="1"/>
    <xf numFmtId="0" fontId="13" fillId="3" borderId="1" xfId="0" applyFont="1" applyFill="1" applyBorder="1" applyAlignment="1">
      <alignment horizontal="justify" vertical="center" wrapText="1"/>
    </xf>
    <xf numFmtId="2" fontId="0" fillId="3" borderId="1" xfId="2" applyNumberFormat="1" applyFont="1" applyFill="1" applyBorder="1"/>
    <xf numFmtId="0" fontId="0" fillId="8" borderId="4" xfId="0" applyFont="1" applyFill="1" applyBorder="1"/>
    <xf numFmtId="0" fontId="14" fillId="8" borderId="1" xfId="0" applyFont="1" applyFill="1" applyBorder="1" applyAlignment="1">
      <alignment horizontal="justify" vertical="center" wrapText="1"/>
    </xf>
    <xf numFmtId="2" fontId="0" fillId="8" borderId="1" xfId="2" applyNumberFormat="1" applyFont="1" applyFill="1" applyBorder="1"/>
    <xf numFmtId="0" fontId="0" fillId="9" borderId="4" xfId="0" applyFont="1" applyFill="1" applyBorder="1"/>
    <xf numFmtId="0" fontId="14" fillId="9" borderId="1" xfId="0" applyFont="1" applyFill="1" applyBorder="1" applyAlignment="1">
      <alignment horizontal="justify" vertical="center" wrapText="1"/>
    </xf>
    <xf numFmtId="2" fontId="0" fillId="9" borderId="1" xfId="2" applyNumberFormat="1" applyFont="1" applyFill="1" applyBorder="1"/>
    <xf numFmtId="0" fontId="14" fillId="3" borderId="1" xfId="0" applyFont="1" applyFill="1" applyBorder="1" applyAlignment="1">
      <alignment horizontal="justify" vertical="center" wrapText="1"/>
    </xf>
    <xf numFmtId="0" fontId="13" fillId="3" borderId="1" xfId="0" applyFont="1" applyFill="1" applyBorder="1" applyAlignment="1">
      <alignment vertical="center" wrapText="1"/>
    </xf>
    <xf numFmtId="0" fontId="14" fillId="8" borderId="1" xfId="0" applyFont="1" applyFill="1" applyBorder="1" applyAlignment="1">
      <alignment vertical="center" wrapText="1"/>
    </xf>
    <xf numFmtId="0" fontId="14" fillId="9" borderId="1" xfId="0" applyFont="1" applyFill="1" applyBorder="1" applyAlignment="1">
      <alignment vertical="center" wrapText="1"/>
    </xf>
    <xf numFmtId="0" fontId="14" fillId="3" borderId="1" xfId="0" applyFont="1" applyFill="1" applyBorder="1" applyAlignment="1">
      <alignment vertical="center" wrapText="1"/>
    </xf>
    <xf numFmtId="0" fontId="12" fillId="7" borderId="1" xfId="0" applyFont="1" applyFill="1" applyBorder="1" applyAlignment="1">
      <alignment vertical="center" wrapText="1"/>
    </xf>
    <xf numFmtId="0" fontId="0" fillId="8" borderId="4" xfId="0" applyFont="1" applyFill="1" applyBorder="1" applyAlignment="1">
      <alignment vertical="center"/>
    </xf>
    <xf numFmtId="0" fontId="0" fillId="0" borderId="8" xfId="0" applyBorder="1" applyAlignment="1"/>
    <xf numFmtId="2" fontId="0" fillId="0" borderId="0" xfId="0" applyNumberFormat="1"/>
    <xf numFmtId="2" fontId="0" fillId="0" borderId="1" xfId="2" applyNumberFormat="1" applyFont="1" applyFill="1" applyBorder="1"/>
    <xf numFmtId="164" fontId="7" fillId="0" borderId="0" xfId="0" applyNumberFormat="1" applyFont="1" applyBorder="1" applyAlignment="1" applyProtection="1">
      <alignment horizontal="right"/>
    </xf>
    <xf numFmtId="0" fontId="0" fillId="9" borderId="0" xfId="0" applyFill="1"/>
    <xf numFmtId="0" fontId="0" fillId="9" borderId="0" xfId="0" applyFill="1" applyAlignment="1">
      <alignment horizontal="left"/>
    </xf>
    <xf numFmtId="0" fontId="9" fillId="9" borderId="0" xfId="0" applyFont="1" applyFill="1" applyAlignment="1">
      <alignment horizontal="center"/>
    </xf>
    <xf numFmtId="0" fontId="0" fillId="9" borderId="0" xfId="0" applyFill="1" applyAlignment="1">
      <alignment horizontal="left" wrapText="1"/>
    </xf>
    <xf numFmtId="0" fontId="7" fillId="0" borderId="0" xfId="0" applyNumberFormat="1" applyFont="1" applyAlignment="1" applyProtection="1">
      <alignment horizontal="center"/>
    </xf>
    <xf numFmtId="164" fontId="7" fillId="0" borderId="0" xfId="0" applyNumberFormat="1" applyFont="1" applyBorder="1" applyAlignment="1" applyProtection="1">
      <alignment horizontal="right" vertical="center"/>
    </xf>
    <xf numFmtId="164" fontId="7" fillId="10" borderId="3" xfId="0" applyNumberFormat="1" applyFont="1" applyFill="1" applyBorder="1" applyAlignment="1" applyProtection="1">
      <alignment horizontal="right" vertical="center"/>
      <protection locked="0"/>
    </xf>
    <xf numFmtId="164" fontId="7" fillId="10" borderId="4" xfId="0" applyNumberFormat="1" applyFont="1" applyFill="1" applyBorder="1" applyAlignment="1" applyProtection="1">
      <alignment horizontal="right" vertical="center"/>
      <protection locked="0"/>
    </xf>
    <xf numFmtId="164" fontId="7" fillId="0" borderId="0" xfId="0" applyNumberFormat="1" applyFont="1" applyBorder="1" applyAlignment="1" applyProtection="1">
      <alignment horizontal="right"/>
    </xf>
    <xf numFmtId="0" fontId="6" fillId="4" borderId="0" xfId="0" applyFont="1" applyFill="1" applyAlignment="1" applyProtection="1">
      <alignment horizontal="left"/>
    </xf>
    <xf numFmtId="0" fontId="7" fillId="0" borderId="0" xfId="0" applyNumberFormat="1" applyFont="1" applyBorder="1" applyAlignment="1" applyProtection="1">
      <alignment horizontal="left" vertical="center"/>
    </xf>
    <xf numFmtId="0" fontId="6" fillId="3" borderId="0" xfId="0" applyFont="1" applyFill="1" applyAlignment="1" applyProtection="1">
      <alignment horizontal="justify" vertical="center" wrapText="1"/>
    </xf>
    <xf numFmtId="164" fontId="6" fillId="0" borderId="0" xfId="0" applyNumberFormat="1" applyFont="1" applyBorder="1" applyAlignment="1" applyProtection="1">
      <alignment horizontal="right" vertical="center"/>
    </xf>
    <xf numFmtId="164" fontId="7" fillId="0" borderId="2" xfId="0" applyNumberFormat="1" applyFont="1" applyBorder="1" applyAlignment="1" applyProtection="1">
      <alignment horizontal="right" vertical="center"/>
    </xf>
    <xf numFmtId="0" fontId="6" fillId="0" borderId="0" xfId="0" applyFont="1" applyAlignment="1" applyProtection="1">
      <alignment horizontal="justify" vertical="center" wrapText="1"/>
    </xf>
    <xf numFmtId="0" fontId="6" fillId="0" borderId="0" xfId="0" applyFont="1" applyAlignment="1" applyProtection="1">
      <alignment horizontal="left"/>
    </xf>
    <xf numFmtId="164" fontId="6" fillId="0" borderId="0" xfId="0" applyNumberFormat="1" applyFont="1" applyAlignment="1" applyProtection="1">
      <alignment horizontal="right"/>
    </xf>
    <xf numFmtId="164" fontId="7" fillId="0" borderId="0" xfId="0" applyNumberFormat="1" applyFont="1" applyAlignment="1" applyProtection="1">
      <alignment horizontal="right"/>
    </xf>
    <xf numFmtId="164" fontId="7" fillId="0" borderId="2" xfId="0" applyNumberFormat="1" applyFont="1" applyBorder="1" applyAlignment="1" applyProtection="1">
      <alignment horizontal="right"/>
    </xf>
    <xf numFmtId="164" fontId="7" fillId="0" borderId="6" xfId="0" applyNumberFormat="1" applyFont="1" applyBorder="1" applyAlignment="1" applyProtection="1">
      <alignment horizontal="right"/>
    </xf>
    <xf numFmtId="0" fontId="7" fillId="10" borderId="3" xfId="0" applyFont="1" applyFill="1" applyBorder="1" applyAlignment="1" applyProtection="1">
      <alignment horizontal="justify" vertical="center" wrapText="1"/>
      <protection locked="0"/>
    </xf>
    <xf numFmtId="0" fontId="7" fillId="10" borderId="5" xfId="0" applyFont="1" applyFill="1" applyBorder="1" applyAlignment="1" applyProtection="1">
      <alignment horizontal="justify" vertical="center" wrapText="1"/>
      <protection locked="0"/>
    </xf>
    <xf numFmtId="0" fontId="7" fillId="10" borderId="4" xfId="0" applyFont="1" applyFill="1" applyBorder="1" applyAlignment="1" applyProtection="1">
      <alignment horizontal="justify" vertical="center" wrapText="1"/>
      <protection locked="0"/>
    </xf>
    <xf numFmtId="0" fontId="5" fillId="3" borderId="0" xfId="0" applyFont="1" applyFill="1" applyAlignment="1" applyProtection="1">
      <alignment horizontal="center"/>
    </xf>
    <xf numFmtId="166" fontId="7" fillId="0" borderId="0" xfId="0" applyNumberFormat="1" applyFont="1" applyBorder="1" applyAlignment="1" applyProtection="1">
      <alignment horizontal="right"/>
    </xf>
    <xf numFmtId="15" fontId="7" fillId="10" borderId="1" xfId="0" applyNumberFormat="1" applyFont="1" applyFill="1" applyBorder="1" applyAlignment="1" applyProtection="1">
      <alignment horizontal="right"/>
      <protection locked="0"/>
    </xf>
    <xf numFmtId="164" fontId="7" fillId="10" borderId="3" xfId="0" applyNumberFormat="1" applyFont="1" applyFill="1" applyBorder="1" applyAlignment="1" applyProtection="1">
      <alignment horizontal="right" vertical="center"/>
    </xf>
    <xf numFmtId="164" fontId="7" fillId="10" borderId="4" xfId="0" applyNumberFormat="1" applyFont="1" applyFill="1" applyBorder="1" applyAlignment="1" applyProtection="1">
      <alignment horizontal="right" vertical="center"/>
    </xf>
    <xf numFmtId="0" fontId="6" fillId="0" borderId="1" xfId="0" applyFont="1" applyBorder="1" applyAlignment="1" applyProtection="1">
      <alignment horizontal="left" vertical="center"/>
    </xf>
    <xf numFmtId="0" fontId="7" fillId="10" borderId="3" xfId="0" applyFont="1" applyFill="1" applyBorder="1" applyAlignment="1" applyProtection="1">
      <alignment horizontal="center" vertical="center"/>
      <protection locked="0"/>
    </xf>
    <xf numFmtId="0" fontId="7" fillId="10" borderId="4" xfId="0" applyFont="1" applyFill="1" applyBorder="1" applyAlignment="1" applyProtection="1">
      <alignment horizontal="center" vertical="center"/>
      <protection locked="0"/>
    </xf>
    <xf numFmtId="164" fontId="7" fillId="10" borderId="1" xfId="0" applyNumberFormat="1" applyFont="1" applyFill="1" applyBorder="1" applyAlignment="1" applyProtection="1">
      <alignment horizontal="right"/>
      <protection locked="0"/>
    </xf>
    <xf numFmtId="164" fontId="7" fillId="0" borderId="0" xfId="0" applyNumberFormat="1" applyFont="1" applyBorder="1" applyAlignment="1" applyProtection="1">
      <alignment horizontal="right" vertical="center" wrapText="1"/>
    </xf>
    <xf numFmtId="0" fontId="7" fillId="0" borderId="1" xfId="0" applyFont="1" applyBorder="1" applyAlignment="1" applyProtection="1">
      <alignment horizontal="left"/>
    </xf>
    <xf numFmtId="164" fontId="6" fillId="3" borderId="0" xfId="0" applyNumberFormat="1" applyFont="1" applyFill="1" applyBorder="1" applyAlignment="1" applyProtection="1">
      <alignment horizontal="right"/>
    </xf>
    <xf numFmtId="164" fontId="7" fillId="0" borderId="1" xfId="0" applyNumberFormat="1" applyFont="1" applyBorder="1" applyAlignment="1" applyProtection="1">
      <alignment horizontal="right"/>
      <protection locked="0"/>
    </xf>
    <xf numFmtId="166" fontId="7" fillId="0" borderId="0" xfId="0" applyNumberFormat="1" applyFont="1" applyBorder="1" applyAlignment="1" applyProtection="1">
      <alignment horizontal="center"/>
    </xf>
    <xf numFmtId="0" fontId="7" fillId="0" borderId="0" xfId="0" applyFont="1" applyAlignment="1" applyProtection="1">
      <alignment horizontal="left" vertical="center" indent="2"/>
    </xf>
    <xf numFmtId="164" fontId="7" fillId="0" borderId="0" xfId="0" applyNumberFormat="1" applyFont="1" applyBorder="1" applyAlignment="1" applyProtection="1">
      <alignment horizontal="left" vertical="center" indent="2"/>
    </xf>
    <xf numFmtId="0" fontId="6" fillId="3" borderId="0" xfId="0" applyFont="1" applyFill="1" applyAlignment="1" applyProtection="1">
      <alignment horizontal="center"/>
    </xf>
    <xf numFmtId="0" fontId="7" fillId="0" borderId="0" xfId="0" applyFont="1" applyAlignment="1" applyProtection="1">
      <alignment horizontal="left" vertical="center" wrapText="1" indent="2"/>
    </xf>
    <xf numFmtId="0" fontId="5" fillId="0" borderId="0" xfId="0" applyFont="1" applyFill="1" applyAlignment="1" applyProtection="1">
      <alignment horizontal="center"/>
    </xf>
    <xf numFmtId="49" fontId="7" fillId="10" borderId="3" xfId="0" applyNumberFormat="1" applyFont="1" applyFill="1" applyBorder="1" applyAlignment="1" applyProtection="1">
      <alignment horizontal="left"/>
      <protection locked="0"/>
    </xf>
    <xf numFmtId="49" fontId="7" fillId="10" borderId="5" xfId="0" applyNumberFormat="1" applyFont="1" applyFill="1" applyBorder="1" applyAlignment="1" applyProtection="1">
      <alignment horizontal="left"/>
      <protection locked="0"/>
    </xf>
    <xf numFmtId="49" fontId="7" fillId="10" borderId="4" xfId="0" applyNumberFormat="1" applyFont="1" applyFill="1" applyBorder="1" applyAlignment="1" applyProtection="1">
      <alignment horizontal="left"/>
      <protection locked="0"/>
    </xf>
    <xf numFmtId="49" fontId="7" fillId="10" borderId="1" xfId="0" applyNumberFormat="1" applyFont="1" applyFill="1" applyBorder="1" applyAlignment="1" applyProtection="1">
      <alignment horizontal="left"/>
      <protection locked="0"/>
    </xf>
    <xf numFmtId="0" fontId="7" fillId="0" borderId="1" xfId="0" applyFont="1" applyFill="1" applyBorder="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left"/>
    </xf>
    <xf numFmtId="0" fontId="7" fillId="0" borderId="5" xfId="0" applyFont="1" applyBorder="1" applyAlignment="1" applyProtection="1">
      <alignment horizontal="left"/>
    </xf>
    <xf numFmtId="0" fontId="7" fillId="0" borderId="4" xfId="0" applyFont="1" applyBorder="1" applyAlignment="1" applyProtection="1">
      <alignment horizontal="left"/>
    </xf>
    <xf numFmtId="0" fontId="5" fillId="5" borderId="0" xfId="0" applyFont="1" applyFill="1" applyAlignment="1" applyProtection="1">
      <alignment horizont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66" fontId="7" fillId="10" borderId="3" xfId="0" applyNumberFormat="1" applyFont="1" applyFill="1" applyBorder="1" applyAlignment="1" applyProtection="1">
      <alignment horizontal="center"/>
      <protection locked="0"/>
    </xf>
    <xf numFmtId="166" fontId="7" fillId="10" borderId="5" xfId="0" applyNumberFormat="1" applyFont="1" applyFill="1" applyBorder="1" applyAlignment="1" applyProtection="1">
      <alignment horizontal="center"/>
      <protection locked="0"/>
    </xf>
    <xf numFmtId="166" fontId="7" fillId="10" borderId="4" xfId="0" applyNumberFormat="1" applyFont="1" applyFill="1" applyBorder="1" applyAlignment="1" applyProtection="1">
      <alignment horizontal="center"/>
      <protection locked="0"/>
    </xf>
    <xf numFmtId="49" fontId="7" fillId="10" borderId="3" xfId="0" applyNumberFormat="1" applyFont="1" applyFill="1" applyBorder="1" applyAlignment="1" applyProtection="1">
      <alignment horizontal="center"/>
      <protection locked="0"/>
    </xf>
    <xf numFmtId="49" fontId="7" fillId="10" borderId="5" xfId="0" applyNumberFormat="1" applyFont="1" applyFill="1" applyBorder="1" applyAlignment="1" applyProtection="1">
      <alignment horizontal="center"/>
      <protection locked="0"/>
    </xf>
    <xf numFmtId="49" fontId="7" fillId="0" borderId="1" xfId="0" applyNumberFormat="1" applyFont="1" applyBorder="1" applyAlignment="1" applyProtection="1">
      <alignment horizontal="center"/>
    </xf>
    <xf numFmtId="0" fontId="7" fillId="0" borderId="0" xfId="0" applyFont="1" applyAlignment="1" applyProtection="1">
      <alignment horizontal="left"/>
    </xf>
    <xf numFmtId="0" fontId="7" fillId="0" borderId="7" xfId="0" applyFont="1" applyBorder="1" applyAlignment="1" applyProtection="1">
      <alignment horizontal="left"/>
    </xf>
    <xf numFmtId="14" fontId="7" fillId="10" borderId="1" xfId="0" applyNumberFormat="1" applyFont="1" applyFill="1" applyBorder="1" applyAlignment="1" applyProtection="1">
      <alignment horizontal="center"/>
      <protection locked="0"/>
    </xf>
    <xf numFmtId="49" fontId="7" fillId="10" borderId="1" xfId="0" applyNumberFormat="1" applyFont="1" applyFill="1" applyBorder="1" applyAlignment="1" applyProtection="1">
      <alignment horizontal="center"/>
      <protection locked="0"/>
    </xf>
    <xf numFmtId="0" fontId="7" fillId="0" borderId="1" xfId="0" applyFont="1" applyBorder="1" applyAlignment="1" applyProtection="1">
      <alignment horizontal="center"/>
    </xf>
    <xf numFmtId="164" fontId="7" fillId="0" borderId="1" xfId="1" applyNumberFormat="1" applyFont="1" applyBorder="1" applyAlignment="1" applyProtection="1">
      <alignment horizontal="right"/>
      <protection locked="0"/>
    </xf>
    <xf numFmtId="0" fontId="6" fillId="4" borderId="1" xfId="0" applyFont="1" applyFill="1" applyBorder="1" applyAlignment="1" applyProtection="1">
      <alignment horizontal="left"/>
    </xf>
    <xf numFmtId="0" fontId="6" fillId="0" borderId="0" xfId="0" applyFont="1" applyAlignment="1" applyProtection="1">
      <alignment horizontal="left" indent="3"/>
    </xf>
    <xf numFmtId="0" fontId="7" fillId="0" borderId="1" xfId="0" applyFont="1" applyBorder="1" applyAlignment="1" applyProtection="1">
      <alignment horizontal="left" indent="2"/>
    </xf>
    <xf numFmtId="164" fontId="7" fillId="0" borderId="3"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0" fontId="7" fillId="0" borderId="1" xfId="0" applyFont="1" applyBorder="1" applyAlignment="1" applyProtection="1">
      <alignment horizontal="center" vertical="center" wrapText="1"/>
    </xf>
    <xf numFmtId="165" fontId="7" fillId="0" borderId="1" xfId="0" applyNumberFormat="1" applyFont="1" applyBorder="1" applyAlignment="1" applyProtection="1">
      <alignment horizontal="center" vertical="center" wrapText="1"/>
    </xf>
    <xf numFmtId="164" fontId="7" fillId="0" borderId="1" xfId="0" applyNumberFormat="1"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164" fontId="7" fillId="10" borderId="3" xfId="0" applyNumberFormat="1" applyFont="1" applyFill="1" applyBorder="1" applyAlignment="1" applyProtection="1">
      <alignment horizontal="right"/>
      <protection locked="0"/>
    </xf>
    <xf numFmtId="164" fontId="7" fillId="10" borderId="4" xfId="0" applyNumberFormat="1" applyFont="1" applyFill="1" applyBorder="1" applyAlignment="1" applyProtection="1">
      <alignment horizontal="right"/>
      <protection locked="0"/>
    </xf>
    <xf numFmtId="0" fontId="6" fillId="4" borderId="0" xfId="0" applyFont="1" applyFill="1" applyAlignment="1" applyProtection="1">
      <alignment horizontal="left" wrapText="1"/>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FFFFC8"/>
      <color rgb="FFFFFF50"/>
      <color rgb="FFFFFFD2"/>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A2" sqref="A2:K2"/>
    </sheetView>
  </sheetViews>
  <sheetFormatPr baseColWidth="10" defaultRowHeight="12.75" x14ac:dyDescent="0.2"/>
  <cols>
    <col min="1" max="1" width="3" bestFit="1" customWidth="1"/>
    <col min="2" max="2" width="11.42578125" customWidth="1"/>
    <col min="11" max="11" width="19.140625" customWidth="1"/>
  </cols>
  <sheetData>
    <row r="1" spans="1:16" x14ac:dyDescent="0.2">
      <c r="A1" s="66"/>
      <c r="B1" s="66"/>
      <c r="C1" s="66"/>
      <c r="D1" s="66"/>
      <c r="E1" s="66"/>
      <c r="F1" s="66"/>
      <c r="G1" s="66"/>
      <c r="H1" s="66"/>
      <c r="I1" s="66"/>
      <c r="J1" s="66"/>
      <c r="K1" s="66"/>
      <c r="L1" s="66"/>
      <c r="M1" s="66"/>
      <c r="N1" s="66"/>
      <c r="O1" s="66"/>
      <c r="P1" s="66"/>
    </row>
    <row r="2" spans="1:16" ht="21" x14ac:dyDescent="0.35">
      <c r="A2" s="68" t="s">
        <v>853</v>
      </c>
      <c r="B2" s="68"/>
      <c r="C2" s="68"/>
      <c r="D2" s="68"/>
      <c r="E2" s="68"/>
      <c r="F2" s="68"/>
      <c r="G2" s="68"/>
      <c r="H2" s="68"/>
      <c r="I2" s="68"/>
      <c r="J2" s="68"/>
      <c r="K2" s="68"/>
      <c r="L2" s="66"/>
      <c r="M2" s="66"/>
      <c r="N2" s="66"/>
      <c r="O2" s="66"/>
      <c r="P2" s="66"/>
    </row>
    <row r="3" spans="1:16" x14ac:dyDescent="0.2">
      <c r="A3" s="66"/>
      <c r="B3" s="66"/>
      <c r="C3" s="66"/>
      <c r="D3" s="66"/>
      <c r="E3" s="66"/>
      <c r="F3" s="66"/>
      <c r="G3" s="66"/>
      <c r="H3" s="66"/>
      <c r="I3" s="66"/>
      <c r="J3" s="66"/>
      <c r="K3" s="66"/>
      <c r="L3" s="66"/>
      <c r="M3" s="66"/>
      <c r="N3" s="66"/>
      <c r="O3" s="66"/>
      <c r="P3" s="66"/>
    </row>
    <row r="4" spans="1:16" x14ac:dyDescent="0.2">
      <c r="A4" s="66" t="s">
        <v>854</v>
      </c>
      <c r="B4" s="67" t="s">
        <v>856</v>
      </c>
      <c r="C4" s="67"/>
      <c r="D4" s="67"/>
      <c r="E4" s="67"/>
      <c r="F4" s="67"/>
      <c r="G4" s="67"/>
      <c r="H4" s="67"/>
      <c r="I4" s="67"/>
      <c r="J4" s="67"/>
      <c r="K4" s="67"/>
      <c r="L4" s="66"/>
      <c r="M4" s="66"/>
      <c r="N4" s="66"/>
      <c r="O4" s="66"/>
      <c r="P4" s="66"/>
    </row>
    <row r="5" spans="1:16" x14ac:dyDescent="0.2">
      <c r="A5" s="66" t="s">
        <v>855</v>
      </c>
      <c r="B5" s="67" t="s">
        <v>857</v>
      </c>
      <c r="C5" s="67"/>
      <c r="D5" s="67"/>
      <c r="E5" s="67"/>
      <c r="F5" s="67"/>
      <c r="G5" s="67"/>
      <c r="H5" s="67"/>
      <c r="I5" s="67"/>
      <c r="J5" s="67"/>
      <c r="K5" s="67"/>
      <c r="L5" s="66"/>
      <c r="M5" s="66"/>
      <c r="N5" s="66"/>
      <c r="O5" s="66"/>
      <c r="P5" s="66"/>
    </row>
    <row r="6" spans="1:16" x14ac:dyDescent="0.2">
      <c r="A6" s="66"/>
      <c r="B6" s="69" t="s">
        <v>858</v>
      </c>
      <c r="C6" s="69"/>
      <c r="D6" s="69"/>
      <c r="E6" s="69"/>
      <c r="F6" s="69"/>
      <c r="G6" s="69"/>
      <c r="H6" s="69"/>
      <c r="I6" s="69"/>
      <c r="J6" s="69"/>
      <c r="K6" s="69"/>
      <c r="L6" s="66"/>
      <c r="M6" s="66"/>
      <c r="N6" s="66"/>
      <c r="O6" s="66"/>
      <c r="P6" s="66"/>
    </row>
    <row r="7" spans="1:16" x14ac:dyDescent="0.2">
      <c r="A7" s="66"/>
      <c r="B7" s="67" t="s">
        <v>859</v>
      </c>
      <c r="C7" s="67"/>
      <c r="D7" s="67"/>
      <c r="E7" s="67"/>
      <c r="F7" s="67"/>
      <c r="G7" s="67"/>
      <c r="H7" s="67"/>
      <c r="I7" s="67"/>
      <c r="J7" s="67"/>
      <c r="K7" s="67"/>
      <c r="L7" s="66"/>
      <c r="M7" s="66"/>
      <c r="N7" s="66"/>
      <c r="O7" s="66"/>
      <c r="P7" s="66"/>
    </row>
    <row r="8" spans="1:16" x14ac:dyDescent="0.2">
      <c r="A8" s="66" t="s">
        <v>860</v>
      </c>
      <c r="B8" s="67" t="s">
        <v>861</v>
      </c>
      <c r="C8" s="67"/>
      <c r="D8" s="67"/>
      <c r="E8" s="67"/>
      <c r="F8" s="67"/>
      <c r="G8" s="67"/>
      <c r="H8" s="67"/>
      <c r="I8" s="67"/>
      <c r="J8" s="67"/>
      <c r="K8" s="67"/>
      <c r="L8" s="66"/>
      <c r="M8" s="66"/>
      <c r="N8" s="66"/>
      <c r="O8" s="66"/>
      <c r="P8" s="66"/>
    </row>
    <row r="9" spans="1:16" x14ac:dyDescent="0.2">
      <c r="A9" s="66" t="s">
        <v>863</v>
      </c>
      <c r="B9" s="67" t="s">
        <v>862</v>
      </c>
      <c r="C9" s="67"/>
      <c r="D9" s="67"/>
      <c r="E9" s="67"/>
      <c r="F9" s="67"/>
      <c r="G9" s="67"/>
      <c r="H9" s="67"/>
      <c r="I9" s="67"/>
      <c r="J9" s="67"/>
      <c r="K9" s="67"/>
      <c r="L9" s="66"/>
      <c r="M9" s="66"/>
      <c r="N9" s="66"/>
      <c r="O9" s="66"/>
      <c r="P9" s="66"/>
    </row>
    <row r="10" spans="1:16" ht="12.75" customHeight="1" x14ac:dyDescent="0.2">
      <c r="A10" s="66" t="s">
        <v>864</v>
      </c>
      <c r="B10" s="69" t="s">
        <v>865</v>
      </c>
      <c r="C10" s="69"/>
      <c r="D10" s="69"/>
      <c r="E10" s="69"/>
      <c r="F10" s="69"/>
      <c r="G10" s="69"/>
      <c r="H10" s="69"/>
      <c r="I10" s="69"/>
      <c r="J10" s="69"/>
      <c r="K10" s="69"/>
      <c r="L10" s="66"/>
      <c r="M10" s="66"/>
      <c r="N10" s="66"/>
      <c r="O10" s="66"/>
      <c r="P10" s="66"/>
    </row>
    <row r="11" spans="1:16" x14ac:dyDescent="0.2">
      <c r="A11" s="66"/>
      <c r="B11" s="69"/>
      <c r="C11" s="69"/>
      <c r="D11" s="69"/>
      <c r="E11" s="69"/>
      <c r="F11" s="69"/>
      <c r="G11" s="69"/>
      <c r="H11" s="69"/>
      <c r="I11" s="69"/>
      <c r="J11" s="69"/>
      <c r="K11" s="69"/>
      <c r="L11" s="66"/>
      <c r="M11" s="66"/>
      <c r="N11" s="66"/>
      <c r="O11" s="66"/>
      <c r="P11" s="66"/>
    </row>
    <row r="12" spans="1:16" x14ac:dyDescent="0.2">
      <c r="A12" s="66"/>
      <c r="B12" s="69"/>
      <c r="C12" s="69"/>
      <c r="D12" s="69"/>
      <c r="E12" s="69"/>
      <c r="F12" s="69"/>
      <c r="G12" s="69"/>
      <c r="H12" s="69"/>
      <c r="I12" s="69"/>
      <c r="J12" s="69"/>
      <c r="K12" s="69"/>
      <c r="L12" s="66"/>
      <c r="M12" s="66"/>
      <c r="N12" s="66"/>
      <c r="O12" s="66"/>
      <c r="P12" s="66"/>
    </row>
    <row r="13" spans="1:16" x14ac:dyDescent="0.2">
      <c r="A13" s="66"/>
      <c r="B13" s="69"/>
      <c r="C13" s="69"/>
      <c r="D13" s="69"/>
      <c r="E13" s="69"/>
      <c r="F13" s="69"/>
      <c r="G13" s="69"/>
      <c r="H13" s="69"/>
      <c r="I13" s="69"/>
      <c r="J13" s="69"/>
      <c r="K13" s="69"/>
      <c r="L13" s="66"/>
      <c r="M13" s="66"/>
      <c r="N13" s="66"/>
      <c r="O13" s="66"/>
      <c r="P13" s="66"/>
    </row>
    <row r="14" spans="1:16" x14ac:dyDescent="0.2">
      <c r="A14" s="66"/>
      <c r="B14" s="69"/>
      <c r="C14" s="69"/>
      <c r="D14" s="69"/>
      <c r="E14" s="69"/>
      <c r="F14" s="69"/>
      <c r="G14" s="69"/>
      <c r="H14" s="69"/>
      <c r="I14" s="69"/>
      <c r="J14" s="69"/>
      <c r="K14" s="69"/>
      <c r="L14" s="66"/>
      <c r="M14" s="66"/>
      <c r="N14" s="66"/>
      <c r="O14" s="66"/>
      <c r="P14" s="66"/>
    </row>
    <row r="15" spans="1:16" x14ac:dyDescent="0.2">
      <c r="A15" s="66"/>
      <c r="B15" s="67"/>
      <c r="C15" s="67"/>
      <c r="D15" s="67"/>
      <c r="E15" s="67"/>
      <c r="F15" s="67"/>
      <c r="G15" s="67"/>
      <c r="H15" s="67"/>
      <c r="I15" s="67"/>
      <c r="J15" s="67"/>
      <c r="K15" s="67"/>
      <c r="L15" s="66"/>
      <c r="M15" s="66"/>
      <c r="N15" s="66"/>
      <c r="O15" s="66"/>
      <c r="P15" s="66"/>
    </row>
    <row r="16" spans="1:16" x14ac:dyDescent="0.2">
      <c r="A16" s="66"/>
      <c r="B16" s="67"/>
      <c r="C16" s="67"/>
      <c r="D16" s="67"/>
      <c r="E16" s="67"/>
      <c r="F16" s="67"/>
      <c r="G16" s="67"/>
      <c r="H16" s="67"/>
      <c r="I16" s="67"/>
      <c r="J16" s="67"/>
      <c r="K16" s="67"/>
      <c r="L16" s="66"/>
      <c r="M16" s="66"/>
      <c r="N16" s="66"/>
      <c r="O16" s="66"/>
      <c r="P16" s="66"/>
    </row>
    <row r="17" spans="1:16" x14ac:dyDescent="0.2">
      <c r="A17" s="66"/>
      <c r="B17" s="67"/>
      <c r="C17" s="67"/>
      <c r="D17" s="67"/>
      <c r="E17" s="67"/>
      <c r="F17" s="67"/>
      <c r="G17" s="67"/>
      <c r="H17" s="67"/>
      <c r="I17" s="67"/>
      <c r="J17" s="67"/>
      <c r="K17" s="67"/>
      <c r="L17" s="66"/>
      <c r="M17" s="66"/>
      <c r="N17" s="66"/>
      <c r="O17" s="66"/>
      <c r="P17" s="66"/>
    </row>
    <row r="18" spans="1:16" x14ac:dyDescent="0.2">
      <c r="A18" s="66"/>
      <c r="B18" s="67"/>
      <c r="C18" s="67"/>
      <c r="D18" s="67"/>
      <c r="E18" s="67"/>
      <c r="F18" s="67"/>
      <c r="G18" s="67"/>
      <c r="H18" s="67"/>
      <c r="I18" s="67"/>
      <c r="J18" s="67"/>
      <c r="K18" s="67"/>
      <c r="L18" s="66"/>
      <c r="M18" s="66"/>
      <c r="N18" s="66"/>
      <c r="O18" s="66"/>
      <c r="P18" s="66"/>
    </row>
    <row r="19" spans="1:16" x14ac:dyDescent="0.2">
      <c r="A19" s="66"/>
      <c r="B19" s="67"/>
      <c r="C19" s="67"/>
      <c r="D19" s="67"/>
      <c r="E19" s="67"/>
      <c r="F19" s="67"/>
      <c r="G19" s="67"/>
      <c r="H19" s="67"/>
      <c r="I19" s="67"/>
      <c r="J19" s="67"/>
      <c r="K19" s="67"/>
      <c r="L19" s="66"/>
      <c r="M19" s="66"/>
      <c r="N19" s="66"/>
      <c r="O19" s="66"/>
      <c r="P19" s="66"/>
    </row>
    <row r="20" spans="1:16" x14ac:dyDescent="0.2">
      <c r="A20" s="66"/>
      <c r="B20" s="67"/>
      <c r="C20" s="67"/>
      <c r="D20" s="67"/>
      <c r="E20" s="67"/>
      <c r="F20" s="67"/>
      <c r="G20" s="67"/>
      <c r="H20" s="67"/>
      <c r="I20" s="67"/>
      <c r="J20" s="67"/>
      <c r="K20" s="67"/>
      <c r="L20" s="66"/>
      <c r="M20" s="66"/>
      <c r="N20" s="66"/>
      <c r="O20" s="66"/>
      <c r="P20" s="66"/>
    </row>
    <row r="21" spans="1:16" x14ac:dyDescent="0.2">
      <c r="A21" s="66"/>
      <c r="B21" s="67"/>
      <c r="C21" s="67"/>
      <c r="D21" s="67"/>
      <c r="E21" s="67"/>
      <c r="F21" s="67"/>
      <c r="G21" s="67"/>
      <c r="H21" s="67"/>
      <c r="I21" s="67"/>
      <c r="J21" s="67"/>
      <c r="K21" s="67"/>
      <c r="L21" s="66"/>
      <c r="M21" s="66"/>
      <c r="N21" s="66"/>
      <c r="O21" s="66"/>
      <c r="P21" s="66"/>
    </row>
    <row r="22" spans="1:16" x14ac:dyDescent="0.2">
      <c r="A22" s="66"/>
      <c r="B22" s="67"/>
      <c r="C22" s="67"/>
      <c r="D22" s="67"/>
      <c r="E22" s="67"/>
      <c r="F22" s="67"/>
      <c r="G22" s="67"/>
      <c r="H22" s="67"/>
      <c r="I22" s="67"/>
      <c r="J22" s="67"/>
      <c r="K22" s="67"/>
      <c r="L22" s="66"/>
      <c r="M22" s="66"/>
      <c r="N22" s="66"/>
      <c r="O22" s="66"/>
      <c r="P22" s="66"/>
    </row>
    <row r="23" spans="1:16" x14ac:dyDescent="0.2">
      <c r="A23" s="66"/>
      <c r="B23" s="67"/>
      <c r="C23" s="67"/>
      <c r="D23" s="67"/>
      <c r="E23" s="67"/>
      <c r="F23" s="67"/>
      <c r="G23" s="67"/>
      <c r="H23" s="67"/>
      <c r="I23" s="67"/>
      <c r="J23" s="67"/>
      <c r="K23" s="67"/>
      <c r="L23" s="66"/>
      <c r="M23" s="66"/>
      <c r="N23" s="66"/>
      <c r="O23" s="66"/>
      <c r="P23" s="66"/>
    </row>
    <row r="24" spans="1:16" x14ac:dyDescent="0.2">
      <c r="A24" s="66"/>
      <c r="B24" s="67"/>
      <c r="C24" s="67"/>
      <c r="D24" s="67"/>
      <c r="E24" s="67"/>
      <c r="F24" s="67"/>
      <c r="G24" s="67"/>
      <c r="H24" s="67"/>
      <c r="I24" s="67"/>
      <c r="J24" s="67"/>
      <c r="K24" s="67"/>
      <c r="L24" s="66"/>
      <c r="M24" s="66"/>
      <c r="N24" s="66"/>
      <c r="O24" s="66"/>
      <c r="P24" s="66"/>
    </row>
    <row r="25" spans="1:16" x14ac:dyDescent="0.2">
      <c r="A25" s="66"/>
      <c r="B25" s="67"/>
      <c r="C25" s="67"/>
      <c r="D25" s="67"/>
      <c r="E25" s="67"/>
      <c r="F25" s="67"/>
      <c r="G25" s="67"/>
      <c r="H25" s="67"/>
      <c r="I25" s="67"/>
      <c r="J25" s="67"/>
      <c r="K25" s="67"/>
      <c r="L25" s="66"/>
      <c r="M25" s="66"/>
      <c r="N25" s="66"/>
      <c r="O25" s="66"/>
      <c r="P25" s="66"/>
    </row>
  </sheetData>
  <mergeCells count="19">
    <mergeCell ref="B18:K18"/>
    <mergeCell ref="B19:K19"/>
    <mergeCell ref="B20:K20"/>
    <mergeCell ref="B9:K9"/>
    <mergeCell ref="B10:K14"/>
    <mergeCell ref="A2:K2"/>
    <mergeCell ref="B15:K15"/>
    <mergeCell ref="B16:K16"/>
    <mergeCell ref="B17:K17"/>
    <mergeCell ref="B4:K4"/>
    <mergeCell ref="B5:K5"/>
    <mergeCell ref="B6:K6"/>
    <mergeCell ref="B7:K7"/>
    <mergeCell ref="B8:K8"/>
    <mergeCell ref="B21:K21"/>
    <mergeCell ref="B22:K22"/>
    <mergeCell ref="B23:K23"/>
    <mergeCell ref="B24:K24"/>
    <mergeCell ref="B25:K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1"/>
  <sheetViews>
    <sheetView showGridLines="0" showRuler="0" showWhiteSpace="0" zoomScale="80" zoomScaleNormal="80" zoomScalePageLayoutView="85" workbookViewId="0">
      <selection activeCell="E10" sqref="E10:L10"/>
    </sheetView>
  </sheetViews>
  <sheetFormatPr baseColWidth="10" defaultColWidth="0.85546875" defaultRowHeight="15.75" x14ac:dyDescent="0.25"/>
  <cols>
    <col min="1" max="1" width="3" style="6" customWidth="1"/>
    <col min="2" max="2" width="13.28515625" style="6" customWidth="1"/>
    <col min="3" max="3" width="11.140625" style="6" customWidth="1"/>
    <col min="4" max="4" width="13.42578125" style="6" customWidth="1"/>
    <col min="5" max="12" width="13.85546875" style="6" customWidth="1"/>
    <col min="13" max="13" width="5.85546875" style="6" customWidth="1"/>
    <col min="14" max="20" width="8.28515625" style="6" customWidth="1"/>
    <col min="21" max="16384" width="0.85546875" style="6"/>
  </cols>
  <sheetData>
    <row r="1" spans="2:12" ht="5.25" customHeight="1" x14ac:dyDescent="0.25"/>
    <row r="2" spans="2:12" ht="8.25" customHeight="1" x14ac:dyDescent="0.3">
      <c r="B2" s="107"/>
      <c r="C2" s="107"/>
      <c r="D2" s="107"/>
      <c r="E2" s="107"/>
      <c r="F2" s="107"/>
      <c r="G2" s="107"/>
      <c r="H2" s="107"/>
      <c r="I2" s="107"/>
      <c r="J2" s="107"/>
      <c r="K2" s="107"/>
      <c r="L2" s="107"/>
    </row>
    <row r="3" spans="2:12" ht="21" x14ac:dyDescent="0.3">
      <c r="B3" s="38"/>
      <c r="C3" s="38"/>
      <c r="D3" s="38"/>
      <c r="E3" s="38"/>
      <c r="F3" s="38"/>
      <c r="G3" s="38"/>
      <c r="H3" s="38"/>
      <c r="I3" s="38"/>
      <c r="J3" s="38"/>
      <c r="K3" s="118" t="s">
        <v>110</v>
      </c>
      <c r="L3" s="119"/>
    </row>
    <row r="4" spans="2:12" ht="6.75" customHeight="1" x14ac:dyDescent="0.3">
      <c r="B4" s="38"/>
      <c r="C4" s="38"/>
      <c r="D4" s="38"/>
      <c r="E4" s="38"/>
      <c r="F4" s="38"/>
      <c r="G4" s="38"/>
      <c r="H4" s="38"/>
      <c r="I4" s="38"/>
      <c r="J4" s="38"/>
      <c r="K4" s="38"/>
      <c r="L4" s="38"/>
    </row>
    <row r="5" spans="2:12" ht="18.75" x14ac:dyDescent="0.3">
      <c r="B5" s="117" t="s">
        <v>107</v>
      </c>
      <c r="C5" s="117"/>
      <c r="D5" s="117"/>
      <c r="E5" s="117"/>
      <c r="F5" s="117"/>
      <c r="G5" s="117"/>
      <c r="H5" s="117"/>
      <c r="I5" s="117"/>
      <c r="J5" s="117"/>
      <c r="K5" s="117"/>
      <c r="L5" s="117"/>
    </row>
    <row r="6" spans="2:12" ht="18.75" x14ac:dyDescent="0.3">
      <c r="B6" s="3"/>
      <c r="C6" s="3"/>
      <c r="D6" s="3"/>
      <c r="E6" s="3"/>
      <c r="F6" s="3"/>
      <c r="G6" s="3"/>
      <c r="H6" s="3"/>
      <c r="I6" s="3"/>
      <c r="J6" s="3"/>
    </row>
    <row r="7" spans="2:12" x14ac:dyDescent="0.25">
      <c r="F7" s="17"/>
      <c r="G7" s="126" t="s">
        <v>108</v>
      </c>
      <c r="H7" s="127"/>
      <c r="I7" s="120"/>
      <c r="J7" s="121"/>
      <c r="K7" s="121"/>
      <c r="L7" s="122"/>
    </row>
    <row r="8" spans="2:12" x14ac:dyDescent="0.25">
      <c r="F8" s="39"/>
      <c r="G8" s="126" t="s">
        <v>111</v>
      </c>
      <c r="H8" s="127"/>
      <c r="I8" s="120"/>
      <c r="J8" s="121"/>
      <c r="K8" s="121"/>
      <c r="L8" s="122"/>
    </row>
    <row r="10" spans="2:12" x14ac:dyDescent="0.25">
      <c r="B10" s="114" t="s">
        <v>36</v>
      </c>
      <c r="C10" s="115"/>
      <c r="D10" s="116"/>
      <c r="E10" s="108"/>
      <c r="F10" s="109"/>
      <c r="G10" s="109"/>
      <c r="H10" s="109"/>
      <c r="I10" s="109"/>
      <c r="J10" s="109"/>
      <c r="K10" s="109"/>
      <c r="L10" s="110"/>
    </row>
    <row r="11" spans="2:12" x14ac:dyDescent="0.25">
      <c r="B11" s="114" t="s">
        <v>38</v>
      </c>
      <c r="C11" s="115"/>
      <c r="D11" s="116"/>
      <c r="E11" s="108"/>
      <c r="F11" s="109"/>
      <c r="G11" s="109"/>
      <c r="H11" s="109"/>
      <c r="I11" s="109"/>
      <c r="J11" s="109"/>
      <c r="K11" s="109"/>
      <c r="L11" s="110"/>
    </row>
    <row r="12" spans="2:12" x14ac:dyDescent="0.25">
      <c r="B12" s="112" t="s">
        <v>99</v>
      </c>
      <c r="C12" s="112"/>
      <c r="D12" s="112"/>
      <c r="E12" s="123"/>
      <c r="F12" s="124"/>
      <c r="G12" s="124"/>
      <c r="H12" s="124"/>
      <c r="I12" s="125" t="s">
        <v>106</v>
      </c>
      <c r="J12" s="125"/>
      <c r="K12" s="128"/>
      <c r="L12" s="128"/>
    </row>
    <row r="13" spans="2:12" x14ac:dyDescent="0.25">
      <c r="B13" s="113"/>
      <c r="C13" s="113"/>
      <c r="D13" s="113"/>
      <c r="E13" s="113"/>
      <c r="F13" s="113"/>
      <c r="G13" s="113"/>
      <c r="H13" s="113"/>
      <c r="I13" s="113"/>
      <c r="J13" s="113"/>
    </row>
    <row r="14" spans="2:12" x14ac:dyDescent="0.25">
      <c r="B14" s="99" t="s">
        <v>0</v>
      </c>
      <c r="C14" s="99"/>
      <c r="D14" s="99"/>
      <c r="E14" s="111"/>
      <c r="F14" s="111"/>
      <c r="G14" s="111"/>
      <c r="H14" s="111"/>
      <c r="I14" s="111"/>
      <c r="J14" s="111"/>
      <c r="K14" s="111"/>
      <c r="L14" s="111"/>
    </row>
    <row r="15" spans="2:12" x14ac:dyDescent="0.25">
      <c r="B15" s="114" t="s">
        <v>58</v>
      </c>
      <c r="C15" s="115"/>
      <c r="D15" s="116"/>
      <c r="E15" s="111"/>
      <c r="F15" s="111"/>
      <c r="G15" s="111"/>
      <c r="H15" s="111"/>
      <c r="I15" s="111"/>
      <c r="J15" s="111"/>
      <c r="K15" s="111"/>
      <c r="L15" s="111"/>
    </row>
    <row r="16" spans="2:12" x14ac:dyDescent="0.25">
      <c r="B16" s="112" t="s">
        <v>100</v>
      </c>
      <c r="C16" s="112"/>
      <c r="D16" s="112"/>
      <c r="E16" s="129"/>
      <c r="F16" s="129"/>
      <c r="G16" s="129"/>
      <c r="H16" s="129"/>
      <c r="I16" s="125" t="s">
        <v>106</v>
      </c>
      <c r="J16" s="125"/>
      <c r="K16" s="128"/>
      <c r="L16" s="128"/>
    </row>
    <row r="18" spans="2:12" x14ac:dyDescent="0.25">
      <c r="B18" s="105" t="s">
        <v>101</v>
      </c>
      <c r="C18" s="105"/>
      <c r="D18" s="105"/>
      <c r="E18" s="105"/>
      <c r="F18" s="105"/>
      <c r="G18" s="105"/>
      <c r="H18" s="105"/>
      <c r="I18" s="105"/>
      <c r="J18" s="105"/>
      <c r="K18" s="105"/>
      <c r="L18" s="105"/>
    </row>
    <row r="20" spans="2:12" x14ac:dyDescent="0.25">
      <c r="B20" s="132" t="s">
        <v>70</v>
      </c>
      <c r="C20" s="132"/>
      <c r="D20" s="132"/>
      <c r="E20" s="101">
        <f>SEPS!C3</f>
        <v>0</v>
      </c>
      <c r="F20" s="101"/>
    </row>
    <row r="21" spans="2:12" x14ac:dyDescent="0.25">
      <c r="B21" s="132" t="s">
        <v>71</v>
      </c>
      <c r="C21" s="132"/>
      <c r="D21" s="132"/>
      <c r="E21" s="101">
        <f>SEPS!C17</f>
        <v>0</v>
      </c>
      <c r="F21" s="101"/>
    </row>
    <row r="22" spans="2:12" x14ac:dyDescent="0.25">
      <c r="B22" s="132" t="s">
        <v>72</v>
      </c>
      <c r="C22" s="132"/>
      <c r="D22" s="132"/>
      <c r="E22" s="101">
        <f>SEPS!C30</f>
        <v>0</v>
      </c>
      <c r="F22" s="101"/>
    </row>
    <row r="23" spans="2:12" x14ac:dyDescent="0.25">
      <c r="B23" s="134" t="s">
        <v>1</v>
      </c>
      <c r="C23" s="134"/>
      <c r="D23" s="134"/>
      <c r="E23" s="101">
        <f>SEPS!C32+SEPS!C33+SEPS!C34+SEPS!C35+SEPS!C36+SEPS!C49+SEPS!C50+SEPS!C51+SEPS!C52+SEPS!C53+SEPS!C66+SEPS!C67+SEPS!C68+SEPS!C69+SEPS!C70+SEPS!C71+SEPS!C72+SEPS!C73</f>
        <v>0</v>
      </c>
      <c r="F23" s="101"/>
    </row>
    <row r="24" spans="2:12" x14ac:dyDescent="0.25">
      <c r="B24" s="134" t="s">
        <v>2</v>
      </c>
      <c r="C24" s="134"/>
      <c r="D24" s="134"/>
      <c r="E24" s="101">
        <f>SEPS!C43+SEPS!C44+SEPS!C45+SEPS!C46+SEPS!C47+SEPS!C60+SEPS!C61+SEPS!C62+SEPS!C63+SEPS!C64+SEPS!C83+SEPS!C84+SEPS!C85+SEPS!C86+SEPS!C87+SEPS!C88+SEPS!C89+SEPS!C90</f>
        <v>0</v>
      </c>
      <c r="F24" s="101"/>
    </row>
    <row r="25" spans="2:12" x14ac:dyDescent="0.25">
      <c r="B25" s="134" t="s">
        <v>3</v>
      </c>
      <c r="C25" s="134"/>
      <c r="D25" s="134"/>
      <c r="E25" s="101">
        <f>SEPS!C37+SEPS!C38+SEPS!C39+SEPS!C40+SEPS!C41+SEPS!C54+SEPS!C55+SEPS!C56+SEPS!C57+SEPS!C58+SEPS!C74+SEPS!C75+SEPS!C76+SEPS!C77+SEPS!C78+SEPS!C79+SEPS!C80+SEPS!C81</f>
        <v>0</v>
      </c>
      <c r="F25" s="101"/>
    </row>
    <row r="26" spans="2:12" x14ac:dyDescent="0.25">
      <c r="B26" s="75" t="s">
        <v>73</v>
      </c>
      <c r="C26" s="75"/>
      <c r="D26" s="75"/>
      <c r="E26" s="75"/>
      <c r="F26" s="75"/>
      <c r="G26" s="75"/>
      <c r="H26" s="75"/>
      <c r="I26" s="75"/>
      <c r="J26" s="75"/>
      <c r="K26" s="75"/>
      <c r="L26" s="75"/>
    </row>
    <row r="27" spans="2:12" x14ac:dyDescent="0.25">
      <c r="B27" s="133" t="s">
        <v>59</v>
      </c>
      <c r="C27" s="133"/>
      <c r="D27" s="133"/>
      <c r="E27" s="133"/>
      <c r="F27" s="133"/>
      <c r="G27" s="133"/>
      <c r="H27" s="133"/>
      <c r="I27" s="133"/>
      <c r="J27" s="133"/>
    </row>
    <row r="28" spans="2:12" x14ac:dyDescent="0.25">
      <c r="B28" s="130" t="s">
        <v>33</v>
      </c>
      <c r="C28" s="130"/>
      <c r="D28" s="130"/>
      <c r="E28" s="130"/>
      <c r="F28" s="130"/>
      <c r="G28" s="130" t="s">
        <v>10</v>
      </c>
      <c r="H28" s="130"/>
      <c r="I28" s="130"/>
      <c r="J28" s="130"/>
    </row>
    <row r="29" spans="2:12" x14ac:dyDescent="0.25">
      <c r="B29" s="99" t="s">
        <v>5</v>
      </c>
      <c r="C29" s="99"/>
      <c r="D29" s="99"/>
      <c r="E29" s="101">
        <f>SEPS!C101+SEPS!C131+SEPS!C149+SEPS!C179+SEPS!C197+SEPS!C227</f>
        <v>0</v>
      </c>
      <c r="F29" s="101"/>
      <c r="G29" s="114" t="s">
        <v>5</v>
      </c>
      <c r="H29" s="116"/>
      <c r="I29" s="131">
        <f>SEPS!C125+SEPS!C173+SEPS!C221</f>
        <v>0</v>
      </c>
      <c r="J29" s="131"/>
    </row>
    <row r="30" spans="2:12" x14ac:dyDescent="0.25">
      <c r="B30" s="99" t="s">
        <v>6</v>
      </c>
      <c r="C30" s="99"/>
      <c r="D30" s="99"/>
      <c r="E30" s="101">
        <f>SEPS!C102+SEPS!C132+SEPS!C150+SEPS!C180+SEPS!C198+SEPS!C228</f>
        <v>0</v>
      </c>
      <c r="F30" s="101"/>
      <c r="G30" s="114" t="s">
        <v>6</v>
      </c>
      <c r="H30" s="116"/>
      <c r="I30" s="131">
        <f>SEPS!C126+SEPS!C174+SEPS!C222</f>
        <v>0</v>
      </c>
      <c r="J30" s="131"/>
    </row>
    <row r="31" spans="2:12" x14ac:dyDescent="0.25">
      <c r="B31" s="99" t="s">
        <v>7</v>
      </c>
      <c r="C31" s="99"/>
      <c r="D31" s="99"/>
      <c r="E31" s="101">
        <f>SEPS!C103+SEPS!C133+SEPS!C151+SEPS!C181+SEPS!C199+SEPS!C229</f>
        <v>0</v>
      </c>
      <c r="F31" s="101"/>
      <c r="G31" s="114" t="s">
        <v>7</v>
      </c>
      <c r="H31" s="116"/>
      <c r="I31" s="131">
        <f>SEPS!C127+SEPS!C175+SEPS!C223</f>
        <v>0</v>
      </c>
      <c r="J31" s="131"/>
    </row>
    <row r="32" spans="2:12" x14ac:dyDescent="0.25">
      <c r="B32" s="99" t="s">
        <v>8</v>
      </c>
      <c r="C32" s="99"/>
      <c r="D32" s="99"/>
      <c r="E32" s="101">
        <f>SEPS!C104+SEPS!C134+SEPS!C152+SEPS!C182+SEPS!C200+SEPS!C230</f>
        <v>0</v>
      </c>
      <c r="F32" s="101"/>
      <c r="G32" s="114" t="s">
        <v>8</v>
      </c>
      <c r="H32" s="116"/>
      <c r="I32" s="131">
        <f>SEPS!C128+SEPS!C176+SEPS!C224</f>
        <v>0</v>
      </c>
      <c r="J32" s="131"/>
    </row>
    <row r="33" spans="2:10" x14ac:dyDescent="0.25">
      <c r="B33" s="99" t="s">
        <v>4</v>
      </c>
      <c r="C33" s="99"/>
      <c r="D33" s="99"/>
      <c r="E33" s="101">
        <f>SEPS!C105+SEPS!C135+SEPS!C153+SEPS!C183+SEPS!C201+SEPS!C231</f>
        <v>0</v>
      </c>
      <c r="F33" s="101"/>
      <c r="G33" s="114" t="s">
        <v>4</v>
      </c>
      <c r="H33" s="116"/>
      <c r="I33" s="131">
        <f>SEPS!C129+SEPS!C177+SEPS!C225</f>
        <v>0</v>
      </c>
      <c r="J33" s="131"/>
    </row>
    <row r="34" spans="2:10" x14ac:dyDescent="0.25">
      <c r="B34" s="130" t="s">
        <v>34</v>
      </c>
      <c r="C34" s="130"/>
      <c r="D34" s="130"/>
      <c r="E34" s="130"/>
      <c r="F34" s="130"/>
      <c r="G34" s="130" t="s">
        <v>35</v>
      </c>
      <c r="H34" s="130"/>
      <c r="I34" s="130"/>
      <c r="J34" s="130"/>
    </row>
    <row r="35" spans="2:10" x14ac:dyDescent="0.25">
      <c r="B35" s="99" t="s">
        <v>5</v>
      </c>
      <c r="C35" s="99"/>
      <c r="D35" s="99"/>
      <c r="E35" s="101">
        <f>SEPS!C107+SEPS!C137+SEPS!C155+SEPS!C185+SEPS!C203+SEPS!C233</f>
        <v>0</v>
      </c>
      <c r="F35" s="101"/>
      <c r="G35" s="114" t="s">
        <v>5</v>
      </c>
      <c r="H35" s="116"/>
      <c r="I35" s="101">
        <f>SEPS!C119+SEPS!C167+SEPS!C215</f>
        <v>0</v>
      </c>
      <c r="J35" s="101"/>
    </row>
    <row r="36" spans="2:10" x14ac:dyDescent="0.25">
      <c r="B36" s="99" t="s">
        <v>6</v>
      </c>
      <c r="C36" s="99"/>
      <c r="D36" s="99"/>
      <c r="E36" s="101">
        <f>SEPS!C108+SEPS!C138+SEPS!C156+SEPS!C186+SEPS!C204+SEPS!C234</f>
        <v>0</v>
      </c>
      <c r="F36" s="101"/>
      <c r="G36" s="114" t="s">
        <v>6</v>
      </c>
      <c r="H36" s="116"/>
      <c r="I36" s="101">
        <f>SEPS!C120+SEPS!C168+SEPS!C216</f>
        <v>0</v>
      </c>
      <c r="J36" s="101"/>
    </row>
    <row r="37" spans="2:10" x14ac:dyDescent="0.25">
      <c r="B37" s="99" t="s">
        <v>7</v>
      </c>
      <c r="C37" s="99"/>
      <c r="D37" s="99"/>
      <c r="E37" s="101">
        <f>SEPS!C109+SEPS!C139+SEPS!C157+SEPS!C187+SEPS!C205+SEPS!C235</f>
        <v>0</v>
      </c>
      <c r="F37" s="101"/>
      <c r="G37" s="114" t="s">
        <v>7</v>
      </c>
      <c r="H37" s="116"/>
      <c r="I37" s="101">
        <f>SEPS!C121+SEPS!C169+SEPS!C217</f>
        <v>0</v>
      </c>
      <c r="J37" s="101"/>
    </row>
    <row r="38" spans="2:10" x14ac:dyDescent="0.25">
      <c r="B38" s="99" t="s">
        <v>8</v>
      </c>
      <c r="C38" s="99"/>
      <c r="D38" s="99"/>
      <c r="E38" s="101">
        <f>SEPS!C110+SEPS!C140+SEPS!C158+SEPS!C188+SEPS!C206+SEPS!C236</f>
        <v>0</v>
      </c>
      <c r="F38" s="101"/>
      <c r="G38" s="114" t="s">
        <v>8</v>
      </c>
      <c r="H38" s="116"/>
      <c r="I38" s="101">
        <f>SEPS!C122+SEPS!C170+SEPS!C218</f>
        <v>0</v>
      </c>
      <c r="J38" s="101"/>
    </row>
    <row r="39" spans="2:10" x14ac:dyDescent="0.25">
      <c r="B39" s="99" t="s">
        <v>4</v>
      </c>
      <c r="C39" s="99"/>
      <c r="D39" s="99"/>
      <c r="E39" s="101">
        <f>SEPS!C111+SEPS!C141+SEPS!C159+SEPS!C189+SEPS!C207+SEPS!C237</f>
        <v>0</v>
      </c>
      <c r="F39" s="101"/>
      <c r="G39" s="114" t="s">
        <v>4</v>
      </c>
      <c r="H39" s="116"/>
      <c r="I39" s="101">
        <f>SEPS!C123+SEPS!C171+SEPS!C219</f>
        <v>0</v>
      </c>
      <c r="J39" s="101"/>
    </row>
    <row r="40" spans="2:10" x14ac:dyDescent="0.25">
      <c r="B40" s="130" t="s">
        <v>9</v>
      </c>
      <c r="C40" s="130"/>
      <c r="D40" s="130"/>
      <c r="E40" s="130"/>
      <c r="F40" s="130"/>
      <c r="G40" s="130" t="s">
        <v>11</v>
      </c>
      <c r="H40" s="130"/>
      <c r="I40" s="130"/>
      <c r="J40" s="130"/>
    </row>
    <row r="41" spans="2:10" x14ac:dyDescent="0.25">
      <c r="B41" s="99" t="s">
        <v>5</v>
      </c>
      <c r="C41" s="99"/>
      <c r="D41" s="99"/>
      <c r="E41" s="101">
        <f>SEPS!C113+SEPS!C143+SEPS!C161+SEPS!C191+SEPS!C209+SEPS!C239</f>
        <v>0</v>
      </c>
      <c r="F41" s="101"/>
      <c r="G41" s="114" t="s">
        <v>5</v>
      </c>
      <c r="H41" s="116"/>
      <c r="I41" s="101">
        <f>SEPS!C539+SEPS!C545+SEPS!C551</f>
        <v>0</v>
      </c>
      <c r="J41" s="101"/>
    </row>
    <row r="42" spans="2:10" x14ac:dyDescent="0.25">
      <c r="B42" s="99" t="s">
        <v>6</v>
      </c>
      <c r="C42" s="99"/>
      <c r="D42" s="99"/>
      <c r="E42" s="101">
        <f>SEPS!C114+SEPS!C144+SEPS!C162+SEPS!C192+SEPS!C210+SEPS!C240</f>
        <v>0</v>
      </c>
      <c r="F42" s="101"/>
      <c r="G42" s="114" t="s">
        <v>6</v>
      </c>
      <c r="H42" s="116"/>
      <c r="I42" s="101">
        <f>SEPS!C540+SEPS!C546+SEPS!C552</f>
        <v>0</v>
      </c>
      <c r="J42" s="101"/>
    </row>
    <row r="43" spans="2:10" x14ac:dyDescent="0.25">
      <c r="B43" s="99" t="s">
        <v>7</v>
      </c>
      <c r="C43" s="99"/>
      <c r="D43" s="99"/>
      <c r="E43" s="101">
        <f>SEPS!C115+SEPS!C145+SEPS!C163+SEPS!C193+SEPS!C211+SEPS!C241</f>
        <v>0</v>
      </c>
      <c r="F43" s="101"/>
      <c r="G43" s="114" t="s">
        <v>7</v>
      </c>
      <c r="H43" s="116"/>
      <c r="I43" s="101">
        <f>SEPS!C541+SEPS!C547+SEPS!C553</f>
        <v>0</v>
      </c>
      <c r="J43" s="101"/>
    </row>
    <row r="44" spans="2:10" x14ac:dyDescent="0.25">
      <c r="B44" s="99" t="s">
        <v>8</v>
      </c>
      <c r="C44" s="99"/>
      <c r="D44" s="99"/>
      <c r="E44" s="101">
        <f>SEPS!C116+SEPS!C146+SEPS!C164+SEPS!C194+SEPS!C212+SEPS!C242</f>
        <v>0</v>
      </c>
      <c r="F44" s="101"/>
      <c r="G44" s="114" t="s">
        <v>8</v>
      </c>
      <c r="H44" s="116"/>
      <c r="I44" s="101">
        <f>SEPS!C542+SEPS!C548+SEPS!C554</f>
        <v>0</v>
      </c>
      <c r="J44" s="101"/>
    </row>
    <row r="45" spans="2:10" x14ac:dyDescent="0.25">
      <c r="B45" s="99" t="s">
        <v>4</v>
      </c>
      <c r="C45" s="99"/>
      <c r="D45" s="99"/>
      <c r="E45" s="101">
        <f>SEPS!C117+SEPS!C147+SEPS!C165+SEPS!C195+SEPS!C213+SEPS!C243</f>
        <v>0</v>
      </c>
      <c r="F45" s="101"/>
      <c r="G45" s="114" t="s">
        <v>4</v>
      </c>
      <c r="H45" s="116"/>
      <c r="I45" s="101">
        <f>SEPS!C543+SEPS!C549+SEPS!C555</f>
        <v>0</v>
      </c>
      <c r="J45" s="101"/>
    </row>
    <row r="47" spans="2:10" x14ac:dyDescent="0.25">
      <c r="B47" s="133" t="s">
        <v>60</v>
      </c>
      <c r="C47" s="133"/>
      <c r="D47" s="133"/>
      <c r="E47" s="133"/>
      <c r="F47" s="133"/>
      <c r="G47" s="133"/>
      <c r="H47" s="133"/>
      <c r="I47" s="133"/>
      <c r="J47" s="133"/>
    </row>
    <row r="48" spans="2:10" x14ac:dyDescent="0.25">
      <c r="B48" s="130" t="s">
        <v>33</v>
      </c>
      <c r="C48" s="130"/>
      <c r="D48" s="130"/>
      <c r="E48" s="130"/>
      <c r="F48" s="130"/>
      <c r="G48" s="130" t="s">
        <v>10</v>
      </c>
      <c r="H48" s="130"/>
      <c r="I48" s="130"/>
      <c r="J48" s="130"/>
    </row>
    <row r="49" spans="2:10" x14ac:dyDescent="0.25">
      <c r="B49" s="99" t="s">
        <v>5</v>
      </c>
      <c r="C49" s="99"/>
      <c r="D49" s="99"/>
      <c r="E49" s="101">
        <f>SEPS!C245+SEPS!C275+SEPS!C293+SEPS!C323+SEPS!C341+SEPS!C371</f>
        <v>0</v>
      </c>
      <c r="F49" s="101"/>
      <c r="G49" s="114" t="s">
        <v>5</v>
      </c>
      <c r="H49" s="116"/>
      <c r="I49" s="101">
        <f>SEPS!C269+SEPS!C317+SEPS!C365</f>
        <v>0</v>
      </c>
      <c r="J49" s="101"/>
    </row>
    <row r="50" spans="2:10" x14ac:dyDescent="0.25">
      <c r="B50" s="99" t="s">
        <v>6</v>
      </c>
      <c r="C50" s="99"/>
      <c r="D50" s="99"/>
      <c r="E50" s="101">
        <f>SEPS!C246+SEPS!C276+SEPS!C294+SEPS!C324+SEPS!C342+SEPS!C372</f>
        <v>0</v>
      </c>
      <c r="F50" s="101"/>
      <c r="G50" s="114" t="s">
        <v>6</v>
      </c>
      <c r="H50" s="116"/>
      <c r="I50" s="101">
        <f>SEPS!C270+SEPS!C318+SEPS!C366</f>
        <v>0</v>
      </c>
      <c r="J50" s="101"/>
    </row>
    <row r="51" spans="2:10" x14ac:dyDescent="0.25">
      <c r="B51" s="99" t="s">
        <v>7</v>
      </c>
      <c r="C51" s="99"/>
      <c r="D51" s="99"/>
      <c r="E51" s="101">
        <f>SEPS!C247+SEPS!C277+SEPS!C295+SEPS!C325+SEPS!C343+SEPS!C373</f>
        <v>0</v>
      </c>
      <c r="F51" s="101"/>
      <c r="G51" s="114" t="s">
        <v>7</v>
      </c>
      <c r="H51" s="116"/>
      <c r="I51" s="101">
        <f>SEPS!C271+SEPS!C319+SEPS!C367</f>
        <v>0</v>
      </c>
      <c r="J51" s="101"/>
    </row>
    <row r="52" spans="2:10" x14ac:dyDescent="0.25">
      <c r="B52" s="99" t="s">
        <v>8</v>
      </c>
      <c r="C52" s="99"/>
      <c r="D52" s="99"/>
      <c r="E52" s="101">
        <f>SEPS!C248+SEPS!C278+SEPS!C296+SEPS!C326+SEPS!C344+SEPS!C374</f>
        <v>0</v>
      </c>
      <c r="F52" s="101"/>
      <c r="G52" s="114" t="s">
        <v>8</v>
      </c>
      <c r="H52" s="116"/>
      <c r="I52" s="101">
        <f>SEPS!C272+SEPS!C320+SEPS!C368</f>
        <v>0</v>
      </c>
      <c r="J52" s="101"/>
    </row>
    <row r="53" spans="2:10" x14ac:dyDescent="0.25">
      <c r="B53" s="99" t="s">
        <v>4</v>
      </c>
      <c r="C53" s="99"/>
      <c r="D53" s="99"/>
      <c r="E53" s="101">
        <f>SEPS!C249+SEPS!C279+SEPS!C297+SEPS!C327+SEPS!C345+SEPS!C375</f>
        <v>0</v>
      </c>
      <c r="F53" s="101"/>
      <c r="G53" s="114" t="s">
        <v>4</v>
      </c>
      <c r="H53" s="116"/>
      <c r="I53" s="101">
        <f>SEPS!C273+SEPS!C321+SEPS!C369</f>
        <v>0</v>
      </c>
      <c r="J53" s="101"/>
    </row>
    <row r="54" spans="2:10" x14ac:dyDescent="0.25">
      <c r="B54" s="130" t="s">
        <v>34</v>
      </c>
      <c r="C54" s="130"/>
      <c r="D54" s="130"/>
      <c r="E54" s="130"/>
      <c r="F54" s="130"/>
      <c r="G54" s="130" t="s">
        <v>35</v>
      </c>
      <c r="H54" s="130"/>
      <c r="I54" s="130"/>
      <c r="J54" s="130"/>
    </row>
    <row r="55" spans="2:10" x14ac:dyDescent="0.25">
      <c r="B55" s="99" t="s">
        <v>5</v>
      </c>
      <c r="C55" s="99"/>
      <c r="D55" s="99"/>
      <c r="E55" s="101">
        <f>SEPS!C251+SEPS!C281+SEPS!C299+SEPS!C329+SEPS!C347+SEPS!C377</f>
        <v>0</v>
      </c>
      <c r="F55" s="101"/>
      <c r="G55" s="114" t="s">
        <v>5</v>
      </c>
      <c r="H55" s="116"/>
      <c r="I55" s="101">
        <f>SEPS!C263+SEPS!C311+SEPS!C359</f>
        <v>0</v>
      </c>
      <c r="J55" s="101"/>
    </row>
    <row r="56" spans="2:10" x14ac:dyDescent="0.25">
      <c r="B56" s="99" t="s">
        <v>6</v>
      </c>
      <c r="C56" s="99"/>
      <c r="D56" s="99"/>
      <c r="E56" s="101">
        <f>SEPS!C252+SEPS!C282+SEPS!C300+SEPS!C330+SEPS!C348+SEPS!C378</f>
        <v>0</v>
      </c>
      <c r="F56" s="101"/>
      <c r="G56" s="114" t="s">
        <v>6</v>
      </c>
      <c r="H56" s="116"/>
      <c r="I56" s="101">
        <f>SEPS!C264+SEPS!C312+SEPS!C360</f>
        <v>0</v>
      </c>
      <c r="J56" s="101"/>
    </row>
    <row r="57" spans="2:10" x14ac:dyDescent="0.25">
      <c r="B57" s="99" t="s">
        <v>7</v>
      </c>
      <c r="C57" s="99"/>
      <c r="D57" s="99"/>
      <c r="E57" s="101">
        <f>SEPS!C253+SEPS!C283+SEPS!C301+SEPS!C331+SEPS!C349+SEPS!C379</f>
        <v>0</v>
      </c>
      <c r="F57" s="101"/>
      <c r="G57" s="114" t="s">
        <v>7</v>
      </c>
      <c r="H57" s="116"/>
      <c r="I57" s="101">
        <f>SEPS!C265+SEPS!C313+SEPS!C361</f>
        <v>0</v>
      </c>
      <c r="J57" s="101"/>
    </row>
    <row r="58" spans="2:10" x14ac:dyDescent="0.25">
      <c r="B58" s="99" t="s">
        <v>8</v>
      </c>
      <c r="C58" s="99"/>
      <c r="D58" s="99"/>
      <c r="E58" s="101">
        <f>SEPS!C254+SEPS!C284+SEPS!C302+SEPS!C332+SEPS!C350+SEPS!C380</f>
        <v>0</v>
      </c>
      <c r="F58" s="101"/>
      <c r="G58" s="114" t="s">
        <v>8</v>
      </c>
      <c r="H58" s="116"/>
      <c r="I58" s="101">
        <f>SEPS!C266+SEPS!C314+SEPS!C362</f>
        <v>0</v>
      </c>
      <c r="J58" s="101"/>
    </row>
    <row r="59" spans="2:10" x14ac:dyDescent="0.25">
      <c r="B59" s="99" t="s">
        <v>4</v>
      </c>
      <c r="C59" s="99"/>
      <c r="D59" s="99"/>
      <c r="E59" s="101">
        <f>SEPS!C255+SEPS!C285+SEPS!C303+SEPS!C333+SEPS!C351+SEPS!C381</f>
        <v>0</v>
      </c>
      <c r="F59" s="101"/>
      <c r="G59" s="114" t="s">
        <v>4</v>
      </c>
      <c r="H59" s="116"/>
      <c r="I59" s="101">
        <f>SEPS!C267+SEPS!C315+SEPS!C363</f>
        <v>0</v>
      </c>
      <c r="J59" s="101"/>
    </row>
    <row r="60" spans="2:10" x14ac:dyDescent="0.25">
      <c r="B60" s="130" t="s">
        <v>9</v>
      </c>
      <c r="C60" s="130"/>
      <c r="D60" s="130"/>
      <c r="E60" s="130"/>
      <c r="F60" s="130"/>
      <c r="G60" s="130" t="s">
        <v>11</v>
      </c>
      <c r="H60" s="130"/>
      <c r="I60" s="130"/>
      <c r="J60" s="130"/>
    </row>
    <row r="61" spans="2:10" x14ac:dyDescent="0.25">
      <c r="B61" s="99" t="s">
        <v>5</v>
      </c>
      <c r="C61" s="99"/>
      <c r="D61" s="99"/>
      <c r="E61" s="101">
        <f>SEPS!C257+SEPS!C287+SEPS!C305+SEPS!C335+SEPS!C353+SEPS!C383</f>
        <v>0</v>
      </c>
      <c r="F61" s="101"/>
      <c r="G61" s="114" t="s">
        <v>5</v>
      </c>
      <c r="H61" s="116"/>
      <c r="I61" s="101">
        <f>SEPS!C557+SEPS!C563+SEPS!C569</f>
        <v>0</v>
      </c>
      <c r="J61" s="101"/>
    </row>
    <row r="62" spans="2:10" x14ac:dyDescent="0.25">
      <c r="B62" s="99" t="s">
        <v>6</v>
      </c>
      <c r="C62" s="99"/>
      <c r="D62" s="99"/>
      <c r="E62" s="101">
        <f>SEPS!C258+SEPS!C288+SEPS!C306+SEPS!C336+SEPS!C354+SEPS!C384</f>
        <v>0</v>
      </c>
      <c r="F62" s="101"/>
      <c r="G62" s="114" t="s">
        <v>6</v>
      </c>
      <c r="H62" s="116"/>
      <c r="I62" s="101">
        <f>SEPS!C558+SEPS!C564+SEPS!C570</f>
        <v>0</v>
      </c>
      <c r="J62" s="101"/>
    </row>
    <row r="63" spans="2:10" x14ac:dyDescent="0.25">
      <c r="B63" s="99" t="s">
        <v>7</v>
      </c>
      <c r="C63" s="99"/>
      <c r="D63" s="99"/>
      <c r="E63" s="101">
        <f>SEPS!C259+SEPS!C289+SEPS!C307+SEPS!C337+SEPS!C355+SEPS!C385</f>
        <v>0</v>
      </c>
      <c r="F63" s="101"/>
      <c r="G63" s="114" t="s">
        <v>7</v>
      </c>
      <c r="H63" s="116"/>
      <c r="I63" s="101">
        <f>SEPS!C559+SEPS!C565+SEPS!C571</f>
        <v>0</v>
      </c>
      <c r="J63" s="101"/>
    </row>
    <row r="64" spans="2:10" x14ac:dyDescent="0.25">
      <c r="B64" s="99" t="s">
        <v>8</v>
      </c>
      <c r="C64" s="99"/>
      <c r="D64" s="99"/>
      <c r="E64" s="101">
        <f>SEPS!C260+SEPS!C290+SEPS!C308+SEPS!C338+SEPS!C356+SEPS!C386</f>
        <v>0</v>
      </c>
      <c r="F64" s="101"/>
      <c r="G64" s="114" t="s">
        <v>8</v>
      </c>
      <c r="H64" s="116"/>
      <c r="I64" s="101">
        <f>SEPS!C560+SEPS!C566+SEPS!C572</f>
        <v>0</v>
      </c>
      <c r="J64" s="101"/>
    </row>
    <row r="65" spans="2:10" x14ac:dyDescent="0.25">
      <c r="B65" s="99" t="s">
        <v>4</v>
      </c>
      <c r="C65" s="99"/>
      <c r="D65" s="99"/>
      <c r="E65" s="101">
        <f>SEPS!C261+SEPS!C291+SEPS!C309+SEPS!C339+SEPS!C357+SEPS!C387</f>
        <v>0</v>
      </c>
      <c r="F65" s="101"/>
      <c r="G65" s="114" t="s">
        <v>4</v>
      </c>
      <c r="H65" s="116"/>
      <c r="I65" s="101">
        <f>SEPS!C561+SEPS!C567+SEPS!C573</f>
        <v>0</v>
      </c>
      <c r="J65" s="101"/>
    </row>
    <row r="66" spans="2:10" x14ac:dyDescent="0.25">
      <c r="B66" s="7"/>
      <c r="C66" s="7"/>
      <c r="D66" s="7"/>
      <c r="E66" s="24"/>
      <c r="F66" s="24"/>
      <c r="G66" s="14"/>
      <c r="H66" s="14"/>
      <c r="I66" s="24"/>
      <c r="J66" s="24"/>
    </row>
    <row r="67" spans="2:10" x14ac:dyDescent="0.25">
      <c r="B67" s="10"/>
      <c r="C67" s="10"/>
      <c r="D67" s="10"/>
      <c r="E67" s="10"/>
      <c r="F67" s="10"/>
      <c r="G67" s="10"/>
      <c r="H67" s="10"/>
      <c r="I67" s="10"/>
      <c r="J67" s="10"/>
    </row>
    <row r="68" spans="2:10" x14ac:dyDescent="0.25">
      <c r="B68" s="133" t="s">
        <v>64</v>
      </c>
      <c r="C68" s="133"/>
      <c r="D68" s="133"/>
      <c r="E68" s="133"/>
      <c r="F68" s="133"/>
      <c r="G68" s="133"/>
      <c r="H68" s="133"/>
      <c r="I68" s="133"/>
      <c r="J68" s="133"/>
    </row>
    <row r="69" spans="2:10" x14ac:dyDescent="0.25">
      <c r="B69" s="130" t="s">
        <v>33</v>
      </c>
      <c r="C69" s="130"/>
      <c r="D69" s="130"/>
      <c r="E69" s="130"/>
      <c r="F69" s="130"/>
      <c r="G69" s="130" t="s">
        <v>10</v>
      </c>
      <c r="H69" s="130"/>
      <c r="I69" s="130"/>
      <c r="J69" s="130"/>
    </row>
    <row r="70" spans="2:10" ht="15.75" customHeight="1" x14ac:dyDescent="0.25">
      <c r="B70" s="99" t="s">
        <v>5</v>
      </c>
      <c r="C70" s="99"/>
      <c r="D70" s="99"/>
      <c r="E70" s="101">
        <f>SEPS!C389+SEPS!C420+SEPS!C439+SEPS!C470+SEPS!C489+SEPS!C520</f>
        <v>0</v>
      </c>
      <c r="F70" s="101"/>
      <c r="G70" s="114" t="s">
        <v>5</v>
      </c>
      <c r="H70" s="116"/>
      <c r="I70" s="101">
        <f>SEPS!C414+SEPS!C464+SEPS!C514</f>
        <v>0</v>
      </c>
      <c r="J70" s="101"/>
    </row>
    <row r="71" spans="2:10" x14ac:dyDescent="0.25">
      <c r="B71" s="99" t="s">
        <v>6</v>
      </c>
      <c r="C71" s="99"/>
      <c r="D71" s="99"/>
      <c r="E71" s="101">
        <f>SEPS!C390+SEPS!C421+SEPS!C440+SEPS!C471+SEPS!C490+SEPS!C521</f>
        <v>0</v>
      </c>
      <c r="F71" s="101"/>
      <c r="G71" s="114" t="s">
        <v>6</v>
      </c>
      <c r="H71" s="116"/>
      <c r="I71" s="101">
        <f>SEPS!C415+SEPS!C465+SEPS!C515</f>
        <v>0</v>
      </c>
      <c r="J71" s="101"/>
    </row>
    <row r="72" spans="2:10" x14ac:dyDescent="0.25">
      <c r="B72" s="99" t="s">
        <v>7</v>
      </c>
      <c r="C72" s="99"/>
      <c r="D72" s="99"/>
      <c r="E72" s="101">
        <f>SEPS!C391+SEPS!C422+SEPS!C441+SEPS!C472+SEPS!C491+SEPS!C522</f>
        <v>0</v>
      </c>
      <c r="F72" s="101"/>
      <c r="G72" s="114" t="s">
        <v>7</v>
      </c>
      <c r="H72" s="116"/>
      <c r="I72" s="101">
        <f>SEPS!C416+SEPS!C466+SEPS!C516</f>
        <v>0</v>
      </c>
      <c r="J72" s="101"/>
    </row>
    <row r="73" spans="2:10" x14ac:dyDescent="0.25">
      <c r="B73" s="99" t="s">
        <v>8</v>
      </c>
      <c r="C73" s="99"/>
      <c r="D73" s="99"/>
      <c r="E73" s="101">
        <f>SEPS!C392+SEPS!C423+SEPS!C442+SEPS!C473+SEPS!C492+SEPS!C523</f>
        <v>0</v>
      </c>
      <c r="F73" s="101"/>
      <c r="G73" s="114" t="s">
        <v>8</v>
      </c>
      <c r="H73" s="116"/>
      <c r="I73" s="101">
        <f>SEPS!C417+SEPS!C467+SEPS!C517</f>
        <v>0</v>
      </c>
      <c r="J73" s="101"/>
    </row>
    <row r="74" spans="2:10" x14ac:dyDescent="0.25">
      <c r="B74" s="99" t="s">
        <v>4</v>
      </c>
      <c r="C74" s="99"/>
      <c r="D74" s="99"/>
      <c r="E74" s="101">
        <f>SEPS!C393+SEPS!C424+SEPS!C443+SEPS!C474+SEPS!C493+SEPS!C524</f>
        <v>0</v>
      </c>
      <c r="F74" s="101"/>
      <c r="G74" s="114" t="s">
        <v>4</v>
      </c>
      <c r="H74" s="116"/>
      <c r="I74" s="101">
        <f>SEPS!C418+SEPS!C468+SEPS!C518</f>
        <v>0</v>
      </c>
      <c r="J74" s="101"/>
    </row>
    <row r="75" spans="2:10" x14ac:dyDescent="0.25">
      <c r="B75" s="130" t="s">
        <v>34</v>
      </c>
      <c r="C75" s="130"/>
      <c r="D75" s="130"/>
      <c r="E75" s="130"/>
      <c r="F75" s="130"/>
      <c r="G75" s="130" t="s">
        <v>35</v>
      </c>
      <c r="H75" s="130"/>
      <c r="I75" s="130"/>
      <c r="J75" s="130"/>
    </row>
    <row r="76" spans="2:10" x14ac:dyDescent="0.25">
      <c r="B76" s="99" t="s">
        <v>5</v>
      </c>
      <c r="C76" s="99"/>
      <c r="D76" s="99"/>
      <c r="E76" s="101">
        <f>SEPS!C395+SEPS!C426+SEPS!C445+SEPS!C476+SEPS!C495+SEPS!C526</f>
        <v>0</v>
      </c>
      <c r="F76" s="101"/>
      <c r="G76" s="114" t="s">
        <v>5</v>
      </c>
      <c r="H76" s="116"/>
      <c r="I76" s="101">
        <f>SEPS!C408+SEPS!C458+SEPS!C508</f>
        <v>0</v>
      </c>
      <c r="J76" s="101"/>
    </row>
    <row r="77" spans="2:10" x14ac:dyDescent="0.25">
      <c r="B77" s="99" t="s">
        <v>6</v>
      </c>
      <c r="C77" s="99"/>
      <c r="D77" s="99"/>
      <c r="E77" s="101">
        <f>SEPS!C396+SEPS!C427+SEPS!C446+SEPS!C477+SEPS!C496+SEPS!C527</f>
        <v>0</v>
      </c>
      <c r="F77" s="101"/>
      <c r="G77" s="114" t="s">
        <v>6</v>
      </c>
      <c r="H77" s="116"/>
      <c r="I77" s="101">
        <f>SEPS!C409+SEPS!C459+SEPS!C509</f>
        <v>0</v>
      </c>
      <c r="J77" s="101"/>
    </row>
    <row r="78" spans="2:10" x14ac:dyDescent="0.25">
      <c r="B78" s="99" t="s">
        <v>7</v>
      </c>
      <c r="C78" s="99"/>
      <c r="D78" s="99"/>
      <c r="E78" s="101">
        <f>SEPS!C397+SEPS!C428+SEPS!C447+SEPS!C478+SEPS!C497+SEPS!C528</f>
        <v>0</v>
      </c>
      <c r="F78" s="101"/>
      <c r="G78" s="114" t="s">
        <v>7</v>
      </c>
      <c r="H78" s="116"/>
      <c r="I78" s="101">
        <f>SEPS!C410+SEPS!C460+SEPS!C510</f>
        <v>0</v>
      </c>
      <c r="J78" s="101"/>
    </row>
    <row r="79" spans="2:10" x14ac:dyDescent="0.25">
      <c r="B79" s="99" t="s">
        <v>62</v>
      </c>
      <c r="C79" s="99"/>
      <c r="D79" s="99"/>
      <c r="E79" s="101">
        <f>SEPS!C398+SEPS!C429+SEPS!C448+SEPS!C479+SEPS!C498+SEPS!C529</f>
        <v>0</v>
      </c>
      <c r="F79" s="101"/>
      <c r="G79" s="114" t="s">
        <v>8</v>
      </c>
      <c r="H79" s="116"/>
      <c r="I79" s="101">
        <f>SEPS!C411+SEPS!C461+SEPS!C511</f>
        <v>0</v>
      </c>
      <c r="J79" s="101"/>
    </row>
    <row r="80" spans="2:10" x14ac:dyDescent="0.25">
      <c r="B80" s="99" t="s">
        <v>63</v>
      </c>
      <c r="C80" s="99"/>
      <c r="D80" s="99"/>
      <c r="E80" s="101">
        <f>SEPS!C399+SEPS!C430+SEPS!C449+SEPS!C480+SEPS!C499+SEPS!C530</f>
        <v>0</v>
      </c>
      <c r="F80" s="101"/>
      <c r="G80" s="114" t="s">
        <v>4</v>
      </c>
      <c r="H80" s="116"/>
      <c r="I80" s="101">
        <f>SEPS!C412+SEPS!C462+SEPS!C512</f>
        <v>0</v>
      </c>
      <c r="J80" s="101"/>
    </row>
    <row r="81" spans="2:12" x14ac:dyDescent="0.25">
      <c r="B81" s="130" t="s">
        <v>9</v>
      </c>
      <c r="C81" s="130"/>
      <c r="D81" s="130"/>
      <c r="E81" s="130"/>
      <c r="F81" s="130"/>
      <c r="G81" s="130" t="s">
        <v>11</v>
      </c>
      <c r="H81" s="130"/>
      <c r="I81" s="130"/>
      <c r="J81" s="130"/>
    </row>
    <row r="82" spans="2:12" x14ac:dyDescent="0.25">
      <c r="B82" s="99" t="s">
        <v>5</v>
      </c>
      <c r="C82" s="99"/>
      <c r="D82" s="99"/>
      <c r="E82" s="101">
        <f>SEPS!C401+SEPS!C432+SEPS!C451+SEPS!C482+SEPS!C501+SEPS!C532</f>
        <v>0</v>
      </c>
      <c r="F82" s="101"/>
      <c r="G82" s="114" t="s">
        <v>5</v>
      </c>
      <c r="H82" s="116"/>
      <c r="I82" s="101">
        <f>SEPS!C575+SEPS!C581+SEPS!C587</f>
        <v>0</v>
      </c>
      <c r="J82" s="101"/>
    </row>
    <row r="83" spans="2:12" x14ac:dyDescent="0.25">
      <c r="B83" s="99" t="s">
        <v>6</v>
      </c>
      <c r="C83" s="99"/>
      <c r="D83" s="99"/>
      <c r="E83" s="101">
        <f>SEPS!C402+SEPS!C433+SEPS!C452+SEPS!C483+SEPS!C502+SEPS!C533</f>
        <v>0</v>
      </c>
      <c r="F83" s="101"/>
      <c r="G83" s="114" t="s">
        <v>6</v>
      </c>
      <c r="H83" s="116"/>
      <c r="I83" s="101">
        <f>SEPS!C576+SEPS!C582+SEPS!C588</f>
        <v>0</v>
      </c>
      <c r="J83" s="101"/>
    </row>
    <row r="84" spans="2:12" x14ac:dyDescent="0.25">
      <c r="B84" s="99" t="s">
        <v>65</v>
      </c>
      <c r="C84" s="99"/>
      <c r="D84" s="99"/>
      <c r="E84" s="101">
        <f>SEPS!C403+SEPS!C434+SEPS!C453+SEPS!C484+SEPS!C503+SEPS!C534</f>
        <v>0</v>
      </c>
      <c r="F84" s="101"/>
      <c r="G84" s="114" t="s">
        <v>7</v>
      </c>
      <c r="H84" s="116"/>
      <c r="I84" s="101">
        <f>SEPS!C577+SEPS!C583+SEPS!C589</f>
        <v>0</v>
      </c>
      <c r="J84" s="101"/>
    </row>
    <row r="85" spans="2:12" x14ac:dyDescent="0.25">
      <c r="B85" s="99" t="s">
        <v>66</v>
      </c>
      <c r="C85" s="99"/>
      <c r="D85" s="99"/>
      <c r="E85" s="101">
        <f>SEPS!C404+SEPS!C435+SEPS!C454+SEPS!C485+SEPS!C504+SEPS!C535</f>
        <v>0</v>
      </c>
      <c r="F85" s="101"/>
      <c r="G85" s="114" t="s">
        <v>8</v>
      </c>
      <c r="H85" s="116"/>
      <c r="I85" s="101">
        <f>SEPS!C578+SEPS!C584+SEPS!C590</f>
        <v>0</v>
      </c>
      <c r="J85" s="101"/>
    </row>
    <row r="86" spans="2:12" x14ac:dyDescent="0.25">
      <c r="B86" s="99" t="s">
        <v>67</v>
      </c>
      <c r="C86" s="99"/>
      <c r="D86" s="99"/>
      <c r="E86" s="101">
        <f>SEPS!C405+SEPS!C436+SEPS!C455+SEPS!C486+SEPS!C505+SEPS!C536</f>
        <v>0</v>
      </c>
      <c r="F86" s="101"/>
      <c r="G86" s="114" t="s">
        <v>4</v>
      </c>
      <c r="H86" s="116"/>
      <c r="I86" s="101">
        <f>SEPS!C579+SEPS!C585+SEPS!C591</f>
        <v>0</v>
      </c>
      <c r="J86" s="101"/>
    </row>
    <row r="87" spans="2:12" x14ac:dyDescent="0.25">
      <c r="B87" s="99" t="s">
        <v>68</v>
      </c>
      <c r="C87" s="99"/>
      <c r="D87" s="99"/>
      <c r="E87" s="101">
        <f>SEPS!C406+SEPS!C437+SEPS!C456+SEPS!C487+SEPS!C506+SEPS!C537</f>
        <v>0</v>
      </c>
      <c r="F87" s="101"/>
      <c r="G87" s="14"/>
      <c r="H87" s="14"/>
      <c r="I87" s="25"/>
      <c r="J87" s="25"/>
    </row>
    <row r="88" spans="2:12" x14ac:dyDescent="0.25">
      <c r="B88" s="7"/>
      <c r="C88" s="7"/>
      <c r="D88" s="7"/>
      <c r="E88" s="25"/>
      <c r="F88" s="25"/>
      <c r="G88" s="14"/>
      <c r="H88" s="14"/>
      <c r="I88" s="25"/>
      <c r="J88" s="25"/>
    </row>
    <row r="89" spans="2:12" x14ac:dyDescent="0.25">
      <c r="B89" s="26" t="s">
        <v>61</v>
      </c>
      <c r="C89" s="26"/>
      <c r="D89" s="26"/>
      <c r="E89" s="135">
        <f>SUM(SEPS!C593:C607)</f>
        <v>0</v>
      </c>
      <c r="F89" s="136"/>
      <c r="G89" s="14"/>
      <c r="H89" s="14"/>
      <c r="I89" s="25"/>
      <c r="J89" s="25"/>
    </row>
    <row r="90" spans="2:12" x14ac:dyDescent="0.25">
      <c r="B90" s="7"/>
      <c r="C90" s="7"/>
      <c r="D90" s="7"/>
      <c r="E90" s="25"/>
      <c r="F90" s="25"/>
      <c r="G90" s="14"/>
      <c r="H90" s="14"/>
      <c r="I90" s="25"/>
      <c r="J90" s="25"/>
    </row>
    <row r="91" spans="2:12" x14ac:dyDescent="0.25">
      <c r="B91" s="132" t="s">
        <v>74</v>
      </c>
      <c r="C91" s="132"/>
      <c r="D91" s="132"/>
      <c r="E91" s="101">
        <f>SEPS!C610+SEPS!C612</f>
        <v>0</v>
      </c>
      <c r="F91" s="101"/>
      <c r="I91" s="11">
        <f>SUM(E49:F53)+SUM(I49:J53)+SUM(E55:F59)+SUM(I55:J59)+SUM(E61:F65)+SUM(I61:J65)</f>
        <v>0</v>
      </c>
    </row>
    <row r="92" spans="2:12" x14ac:dyDescent="0.25">
      <c r="B92" s="132" t="s">
        <v>75</v>
      </c>
      <c r="C92" s="132"/>
      <c r="D92" s="132"/>
      <c r="E92" s="101">
        <f>SUM(SEPS!C615:C616)+SUM(SEPS!C618:C621)+SUM(SEPS!C623:C633)+SUM(SEPS!C636:C639)+SUM(SEPS!C642:C643)+SUM(SEPS!C647:C653)+SUM(SEPS!C655:C663)+SUM(SEPS!C667:C675)+SUM(SEPS!C677:C679)</f>
        <v>0</v>
      </c>
      <c r="F92" s="101"/>
    </row>
    <row r="93" spans="2:12" x14ac:dyDescent="0.25">
      <c r="B93" s="27"/>
      <c r="C93" s="27"/>
      <c r="D93" s="27"/>
      <c r="E93" s="25"/>
      <c r="F93" s="25"/>
    </row>
    <row r="94" spans="2:12" ht="15.75" customHeight="1" x14ac:dyDescent="0.25">
      <c r="B94" s="144" t="s">
        <v>76</v>
      </c>
      <c r="C94" s="144"/>
      <c r="D94" s="144"/>
      <c r="E94" s="144"/>
      <c r="F94" s="144"/>
      <c r="G94" s="144"/>
      <c r="H94" s="144"/>
      <c r="I94" s="144"/>
      <c r="J94" s="144"/>
      <c r="K94" s="144"/>
      <c r="L94" s="144"/>
    </row>
    <row r="95" spans="2:12" ht="34.9" customHeight="1" x14ac:dyDescent="0.25">
      <c r="B95" s="113"/>
      <c r="C95" s="113"/>
      <c r="D95" s="113"/>
      <c r="E95" s="137" t="s">
        <v>17</v>
      </c>
      <c r="F95" s="137"/>
      <c r="G95" s="140" t="s">
        <v>103</v>
      </c>
      <c r="H95" s="141"/>
      <c r="I95" s="139" t="s">
        <v>105</v>
      </c>
      <c r="J95" s="139"/>
      <c r="K95" s="138" t="s">
        <v>104</v>
      </c>
      <c r="L95" s="138"/>
    </row>
    <row r="96" spans="2:12" x14ac:dyDescent="0.25">
      <c r="B96" s="99" t="s">
        <v>12</v>
      </c>
      <c r="C96" s="99"/>
      <c r="D96" s="99"/>
      <c r="E96" s="101">
        <f>SEPS!C682+SEPS!C683+SEPS!C692+SEPS!C699+SEPS!C700+SEPS!C701+SEPS!C702</f>
        <v>0</v>
      </c>
      <c r="F96" s="101"/>
      <c r="G96" s="142"/>
      <c r="H96" s="143"/>
      <c r="I96" s="97"/>
      <c r="J96" s="97"/>
      <c r="K96" s="91"/>
      <c r="L96" s="91"/>
    </row>
    <row r="97" spans="2:12" x14ac:dyDescent="0.25">
      <c r="B97" s="99" t="s">
        <v>13</v>
      </c>
      <c r="C97" s="99"/>
      <c r="D97" s="99"/>
      <c r="E97" s="101">
        <f>SEPS!C685+SEPS!C695</f>
        <v>0</v>
      </c>
      <c r="F97" s="101"/>
      <c r="G97" s="142"/>
      <c r="H97" s="143"/>
      <c r="I97" s="97"/>
      <c r="J97" s="97"/>
      <c r="K97" s="91"/>
      <c r="L97" s="91"/>
    </row>
    <row r="98" spans="2:12" x14ac:dyDescent="0.25">
      <c r="B98" s="99" t="s">
        <v>14</v>
      </c>
      <c r="C98" s="99"/>
      <c r="D98" s="99"/>
      <c r="E98" s="101">
        <f>SEPS!C684</f>
        <v>0</v>
      </c>
      <c r="F98" s="101"/>
      <c r="G98" s="142"/>
      <c r="H98" s="143"/>
      <c r="I98" s="97"/>
      <c r="J98" s="97"/>
      <c r="K98" s="91"/>
      <c r="L98" s="91"/>
    </row>
    <row r="99" spans="2:12" ht="16.5" customHeight="1" x14ac:dyDescent="0.25">
      <c r="B99" s="99" t="s">
        <v>16</v>
      </c>
      <c r="C99" s="99"/>
      <c r="D99" s="99"/>
      <c r="E99" s="101">
        <f>SEPS!C693</f>
        <v>0</v>
      </c>
      <c r="F99" s="101"/>
      <c r="G99" s="142"/>
      <c r="H99" s="143"/>
      <c r="I99" s="97"/>
      <c r="J99" s="97"/>
      <c r="K99" s="91"/>
      <c r="L99" s="91"/>
    </row>
    <row r="100" spans="2:12" ht="17.25" customHeight="1" x14ac:dyDescent="0.25">
      <c r="B100" s="99" t="s">
        <v>15</v>
      </c>
      <c r="C100" s="99"/>
      <c r="D100" s="99"/>
      <c r="E100" s="101">
        <f>SEPS!C694</f>
        <v>0</v>
      </c>
      <c r="F100" s="101"/>
      <c r="G100" s="142"/>
      <c r="H100" s="143"/>
      <c r="I100" s="97"/>
      <c r="J100" s="97"/>
      <c r="K100" s="91"/>
      <c r="L100" s="91"/>
    </row>
    <row r="101" spans="2:12" x14ac:dyDescent="0.25">
      <c r="B101" s="114" t="s">
        <v>69</v>
      </c>
      <c r="C101" s="115"/>
      <c r="D101" s="116"/>
      <c r="E101" s="101">
        <f>SEPS!C686+SEPS!C687+SEPS!C688+SEPS!C689+SEPS!C690+SEPS!C696+SEPS!C703</f>
        <v>0</v>
      </c>
      <c r="F101" s="101"/>
      <c r="G101" s="142"/>
      <c r="H101" s="143"/>
      <c r="I101" s="97"/>
      <c r="J101" s="97"/>
      <c r="K101" s="91"/>
      <c r="L101" s="91"/>
    </row>
    <row r="102" spans="2:12" x14ac:dyDescent="0.25">
      <c r="B102" s="7"/>
      <c r="C102" s="7"/>
      <c r="D102" s="7"/>
      <c r="E102" s="65"/>
      <c r="F102" s="65"/>
      <c r="G102" s="65"/>
      <c r="H102" s="65"/>
      <c r="I102" s="65"/>
      <c r="J102" s="65"/>
      <c r="K102" s="65"/>
      <c r="L102" s="65"/>
    </row>
    <row r="103" spans="2:12" ht="15.75" customHeight="1" x14ac:dyDescent="0.25">
      <c r="B103" s="75" t="s">
        <v>77</v>
      </c>
      <c r="C103" s="75"/>
      <c r="D103" s="75"/>
      <c r="E103" s="75"/>
      <c r="F103" s="75"/>
      <c r="G103" s="75"/>
      <c r="H103" s="75"/>
      <c r="I103" s="75"/>
      <c r="J103" s="75"/>
      <c r="K103" s="75"/>
      <c r="L103" s="75"/>
    </row>
    <row r="104" spans="2:12" ht="32.450000000000003" customHeight="1" x14ac:dyDescent="0.25">
      <c r="B104" s="113"/>
      <c r="C104" s="113"/>
      <c r="D104" s="113"/>
      <c r="E104" s="137" t="s">
        <v>17</v>
      </c>
      <c r="F104" s="137"/>
      <c r="G104" s="140" t="s">
        <v>102</v>
      </c>
      <c r="H104" s="141"/>
      <c r="I104" s="139" t="s">
        <v>105</v>
      </c>
      <c r="J104" s="139"/>
      <c r="K104" s="138" t="s">
        <v>104</v>
      </c>
      <c r="L104" s="138"/>
    </row>
    <row r="105" spans="2:12" x14ac:dyDescent="0.25">
      <c r="B105" s="99" t="s">
        <v>12</v>
      </c>
      <c r="C105" s="99"/>
      <c r="D105" s="99"/>
      <c r="E105" s="101">
        <f>SEPS!C709+SEPS!C710+SEPS!C711+SEPS!C712</f>
        <v>0</v>
      </c>
      <c r="F105" s="101"/>
      <c r="G105" s="135">
        <f>SEPS!C719+SEPS!C720</f>
        <v>0</v>
      </c>
      <c r="H105" s="136"/>
      <c r="I105" s="97"/>
      <c r="J105" s="97"/>
      <c r="K105" s="91"/>
      <c r="L105" s="91"/>
    </row>
    <row r="106" spans="2:12" x14ac:dyDescent="0.25">
      <c r="B106" s="99" t="s">
        <v>13</v>
      </c>
      <c r="C106" s="99"/>
      <c r="D106" s="99"/>
      <c r="E106" s="101">
        <f>SEPS!C715</f>
        <v>0</v>
      </c>
      <c r="F106" s="101"/>
      <c r="G106" s="135">
        <f>SEPS!C723</f>
        <v>0</v>
      </c>
      <c r="H106" s="136"/>
      <c r="I106" s="97"/>
      <c r="J106" s="97"/>
      <c r="K106" s="91"/>
      <c r="L106" s="91"/>
    </row>
    <row r="107" spans="2:12" x14ac:dyDescent="0.25">
      <c r="B107" s="99" t="s">
        <v>14</v>
      </c>
      <c r="C107" s="99"/>
      <c r="D107" s="99"/>
      <c r="E107" s="101">
        <f>SEPS!C716</f>
        <v>0</v>
      </c>
      <c r="F107" s="101"/>
      <c r="G107" s="135">
        <f>SEPS!C724</f>
        <v>0</v>
      </c>
      <c r="H107" s="136"/>
      <c r="I107" s="97"/>
      <c r="J107" s="97"/>
      <c r="K107" s="91"/>
      <c r="L107" s="91"/>
    </row>
    <row r="108" spans="2:12" x14ac:dyDescent="0.25">
      <c r="B108" s="99" t="s">
        <v>16</v>
      </c>
      <c r="C108" s="99"/>
      <c r="D108" s="99"/>
      <c r="E108" s="101">
        <f>SEPS!C713</f>
        <v>0</v>
      </c>
      <c r="F108" s="101"/>
      <c r="G108" s="135">
        <f>SEPS!C721</f>
        <v>0</v>
      </c>
      <c r="H108" s="136"/>
      <c r="I108" s="97"/>
      <c r="J108" s="97"/>
      <c r="K108" s="91"/>
      <c r="L108" s="91"/>
    </row>
    <row r="109" spans="2:12" x14ac:dyDescent="0.25">
      <c r="B109" s="99" t="s">
        <v>15</v>
      </c>
      <c r="C109" s="99"/>
      <c r="D109" s="99"/>
      <c r="E109" s="101">
        <f>SEPS!C714</f>
        <v>0</v>
      </c>
      <c r="F109" s="101"/>
      <c r="G109" s="135">
        <f>SEPS!C722</f>
        <v>0</v>
      </c>
      <c r="H109" s="136"/>
      <c r="I109" s="97"/>
      <c r="J109" s="97"/>
      <c r="K109" s="91"/>
      <c r="L109" s="91"/>
    </row>
    <row r="110" spans="2:12" x14ac:dyDescent="0.25">
      <c r="B110" s="114" t="s">
        <v>69</v>
      </c>
      <c r="C110" s="115"/>
      <c r="D110" s="116"/>
      <c r="E110" s="101">
        <f>SEPS!C717</f>
        <v>0</v>
      </c>
      <c r="F110" s="101"/>
      <c r="G110" s="135">
        <f>SEPS!C725</f>
        <v>0</v>
      </c>
      <c r="H110" s="136"/>
      <c r="I110" s="97"/>
      <c r="J110" s="97"/>
      <c r="K110" s="91"/>
      <c r="L110" s="91"/>
    </row>
    <row r="112" spans="2:12" x14ac:dyDescent="0.25">
      <c r="B112" s="132" t="s">
        <v>78</v>
      </c>
      <c r="C112" s="132"/>
      <c r="D112" s="132"/>
      <c r="E112" s="101">
        <f>SEPS!C726</f>
        <v>0</v>
      </c>
      <c r="F112" s="101"/>
    </row>
    <row r="140" spans="2:12" x14ac:dyDescent="0.25">
      <c r="B140" s="105" t="s">
        <v>56</v>
      </c>
      <c r="C140" s="105"/>
      <c r="D140" s="105"/>
      <c r="E140" s="105"/>
      <c r="F140" s="105"/>
      <c r="G140" s="105"/>
      <c r="H140" s="105"/>
      <c r="I140" s="105"/>
      <c r="J140" s="105"/>
      <c r="K140" s="105"/>
      <c r="L140" s="105"/>
    </row>
    <row r="142" spans="2:12" ht="30.75" customHeight="1" x14ac:dyDescent="0.25">
      <c r="B142" s="28">
        <v>1</v>
      </c>
      <c r="C142" s="80" t="s">
        <v>18</v>
      </c>
      <c r="D142" s="80"/>
      <c r="E142" s="80"/>
      <c r="F142" s="80"/>
      <c r="G142" s="80"/>
      <c r="H142" s="80"/>
      <c r="I142" s="80"/>
      <c r="J142" s="29"/>
      <c r="K142" s="72"/>
      <c r="L142" s="73"/>
    </row>
    <row r="143" spans="2:12" ht="18.75" customHeight="1" x14ac:dyDescent="0.25">
      <c r="B143" s="30"/>
      <c r="C143" s="31"/>
      <c r="D143" s="31"/>
      <c r="E143" s="31"/>
      <c r="F143" s="31"/>
      <c r="G143" s="31"/>
      <c r="H143" s="31"/>
      <c r="I143" s="78"/>
      <c r="J143" s="78"/>
      <c r="K143" s="31"/>
      <c r="L143" s="31"/>
    </row>
    <row r="144" spans="2:12" ht="31.5" customHeight="1" x14ac:dyDescent="0.25">
      <c r="B144" s="28">
        <v>2</v>
      </c>
      <c r="C144" s="80" t="s">
        <v>32</v>
      </c>
      <c r="D144" s="80"/>
      <c r="E144" s="80"/>
      <c r="F144" s="80"/>
      <c r="G144" s="80"/>
      <c r="H144" s="80"/>
      <c r="I144" s="80"/>
      <c r="J144" s="29"/>
      <c r="K144" s="72"/>
      <c r="L144" s="73"/>
    </row>
    <row r="145" spans="1:12" x14ac:dyDescent="0.25">
      <c r="B145" s="30"/>
      <c r="C145" s="31"/>
      <c r="D145" s="31"/>
      <c r="E145" s="31"/>
      <c r="F145" s="31"/>
      <c r="G145" s="31"/>
      <c r="H145" s="31"/>
      <c r="I145" s="98"/>
      <c r="J145" s="98"/>
      <c r="K145" s="31"/>
      <c r="L145" s="31"/>
    </row>
    <row r="146" spans="1:12" ht="31.5" customHeight="1" x14ac:dyDescent="0.25">
      <c r="B146" s="28">
        <v>3</v>
      </c>
      <c r="C146" s="80" t="s">
        <v>92</v>
      </c>
      <c r="D146" s="80"/>
      <c r="E146" s="80"/>
      <c r="F146" s="80"/>
      <c r="G146" s="80"/>
      <c r="H146" s="80"/>
      <c r="I146" s="80"/>
      <c r="J146" s="29"/>
      <c r="K146" s="72"/>
      <c r="L146" s="73"/>
    </row>
    <row r="147" spans="1:12" x14ac:dyDescent="0.25">
      <c r="B147" s="30"/>
      <c r="C147" s="31"/>
      <c r="D147" s="31"/>
      <c r="E147" s="31"/>
      <c r="F147" s="31"/>
      <c r="G147" s="31"/>
      <c r="H147" s="31"/>
      <c r="I147" s="71"/>
      <c r="J147" s="71"/>
      <c r="K147" s="31"/>
      <c r="L147" s="31"/>
    </row>
    <row r="148" spans="1:12" ht="30" customHeight="1" x14ac:dyDescent="0.25">
      <c r="B148" s="28">
        <v>4</v>
      </c>
      <c r="C148" s="80" t="s">
        <v>23</v>
      </c>
      <c r="D148" s="80"/>
      <c r="E148" s="80"/>
      <c r="F148" s="80"/>
      <c r="G148" s="80"/>
      <c r="H148" s="80"/>
      <c r="I148" s="80"/>
      <c r="J148" s="29"/>
      <c r="K148" s="72"/>
      <c r="L148" s="73"/>
    </row>
    <row r="149" spans="1:12" x14ac:dyDescent="0.25">
      <c r="B149" s="30"/>
      <c r="C149" s="31"/>
      <c r="D149" s="31"/>
      <c r="E149" s="31"/>
      <c r="F149" s="31"/>
      <c r="G149" s="31"/>
      <c r="H149" s="31"/>
      <c r="I149" s="98"/>
      <c r="J149" s="98"/>
      <c r="K149" s="31"/>
      <c r="L149" s="31"/>
    </row>
    <row r="150" spans="1:12" ht="30.75" customHeight="1" x14ac:dyDescent="0.25">
      <c r="B150" s="28">
        <v>5</v>
      </c>
      <c r="C150" s="80" t="s">
        <v>24</v>
      </c>
      <c r="D150" s="80"/>
      <c r="E150" s="80"/>
      <c r="F150" s="80"/>
      <c r="G150" s="80"/>
      <c r="H150" s="80"/>
      <c r="I150" s="80"/>
      <c r="J150" s="30"/>
      <c r="K150" s="92">
        <f>K152+K154</f>
        <v>0</v>
      </c>
      <c r="L150" s="93"/>
    </row>
    <row r="151" spans="1:12" x14ac:dyDescent="0.25">
      <c r="B151" s="30"/>
      <c r="C151" s="31"/>
      <c r="D151" s="31"/>
      <c r="E151" s="31"/>
      <c r="F151" s="31"/>
      <c r="G151" s="31"/>
      <c r="H151" s="31"/>
      <c r="I151" s="71"/>
      <c r="J151" s="71"/>
      <c r="K151" s="31"/>
      <c r="L151" s="31"/>
    </row>
    <row r="152" spans="1:12" ht="17.25" customHeight="1" x14ac:dyDescent="0.25">
      <c r="B152" s="32" t="s">
        <v>19</v>
      </c>
      <c r="C152" s="106" t="s">
        <v>25</v>
      </c>
      <c r="D152" s="106"/>
      <c r="E152" s="106"/>
      <c r="F152" s="106"/>
      <c r="G152" s="106"/>
      <c r="H152" s="106"/>
      <c r="I152" s="106"/>
      <c r="J152" s="30"/>
      <c r="K152" s="72"/>
      <c r="L152" s="73"/>
    </row>
    <row r="153" spans="1:12" ht="17.25" customHeight="1" x14ac:dyDescent="0.25">
      <c r="B153" s="30"/>
      <c r="C153" s="31"/>
      <c r="D153" s="31"/>
      <c r="E153" s="31"/>
      <c r="F153" s="31"/>
      <c r="G153" s="31"/>
      <c r="H153" s="31"/>
      <c r="I153" s="71"/>
      <c r="J153" s="71"/>
      <c r="K153" s="31"/>
      <c r="L153" s="31"/>
    </row>
    <row r="154" spans="1:12" x14ac:dyDescent="0.25">
      <c r="B154" s="32" t="s">
        <v>20</v>
      </c>
      <c r="C154" s="106" t="s">
        <v>26</v>
      </c>
      <c r="D154" s="106"/>
      <c r="E154" s="106"/>
      <c r="F154" s="106"/>
      <c r="G154" s="106"/>
      <c r="H154" s="106"/>
      <c r="I154" s="106"/>
      <c r="J154" s="30"/>
      <c r="K154" s="72"/>
      <c r="L154" s="73"/>
    </row>
    <row r="155" spans="1:12" x14ac:dyDescent="0.25">
      <c r="B155" s="30"/>
      <c r="C155" s="31"/>
      <c r="D155" s="31"/>
      <c r="E155" s="31"/>
      <c r="F155" s="31"/>
      <c r="G155" s="31"/>
      <c r="H155" s="31"/>
      <c r="I155" s="71"/>
      <c r="J155" s="71"/>
      <c r="K155" s="31"/>
      <c r="L155" s="31"/>
    </row>
    <row r="156" spans="1:12" ht="30.75" customHeight="1" x14ac:dyDescent="0.25">
      <c r="B156" s="28">
        <v>6</v>
      </c>
      <c r="C156" s="80" t="s">
        <v>24</v>
      </c>
      <c r="D156" s="80"/>
      <c r="E156" s="80"/>
      <c r="F156" s="80"/>
      <c r="G156" s="80"/>
      <c r="H156" s="80"/>
      <c r="I156" s="80"/>
      <c r="J156" s="30"/>
      <c r="K156" s="92">
        <f>K158+K160</f>
        <v>0</v>
      </c>
      <c r="L156" s="93"/>
    </row>
    <row r="157" spans="1:12" x14ac:dyDescent="0.25">
      <c r="B157" s="30"/>
      <c r="C157" s="31"/>
      <c r="D157" s="31"/>
      <c r="E157" s="31"/>
      <c r="F157" s="31"/>
      <c r="G157" s="31"/>
      <c r="H157" s="31"/>
      <c r="I157" s="71"/>
      <c r="J157" s="71"/>
      <c r="K157" s="31"/>
      <c r="L157" s="31"/>
    </row>
    <row r="158" spans="1:12" x14ac:dyDescent="0.25">
      <c r="A158" s="8"/>
      <c r="B158" s="32" t="s">
        <v>21</v>
      </c>
      <c r="C158" s="106" t="s">
        <v>94</v>
      </c>
      <c r="D158" s="106"/>
      <c r="E158" s="106"/>
      <c r="F158" s="106"/>
      <c r="G158" s="106"/>
      <c r="H158" s="106"/>
      <c r="I158" s="106"/>
      <c r="J158" s="33"/>
      <c r="K158" s="72"/>
      <c r="L158" s="73"/>
    </row>
    <row r="159" spans="1:12" x14ac:dyDescent="0.25">
      <c r="B159" s="30"/>
      <c r="C159" s="34"/>
      <c r="D159" s="34"/>
      <c r="E159" s="34"/>
      <c r="F159" s="34"/>
      <c r="G159" s="34"/>
      <c r="H159" s="34"/>
      <c r="I159" s="104"/>
      <c r="J159" s="104"/>
      <c r="K159" s="31"/>
      <c r="L159" s="31"/>
    </row>
    <row r="160" spans="1:12" x14ac:dyDescent="0.25">
      <c r="B160" s="32" t="s">
        <v>22</v>
      </c>
      <c r="C160" s="103" t="s">
        <v>95</v>
      </c>
      <c r="D160" s="103"/>
      <c r="E160" s="103"/>
      <c r="F160" s="103"/>
      <c r="G160" s="103"/>
      <c r="H160" s="103"/>
      <c r="I160" s="103"/>
      <c r="J160" s="33"/>
      <c r="K160" s="72"/>
      <c r="L160" s="73"/>
    </row>
    <row r="161" spans="2:12" x14ac:dyDescent="0.25">
      <c r="B161" s="30"/>
      <c r="C161" s="31"/>
      <c r="D161" s="31"/>
      <c r="E161" s="31"/>
      <c r="F161" s="31"/>
      <c r="G161" s="31"/>
      <c r="H161" s="31"/>
      <c r="I161" s="71"/>
      <c r="J161" s="71"/>
      <c r="K161" s="31"/>
      <c r="L161" s="31"/>
    </row>
    <row r="162" spans="2:12" ht="42" customHeight="1" x14ac:dyDescent="0.25">
      <c r="B162" s="28">
        <v>7</v>
      </c>
      <c r="C162" s="80" t="s">
        <v>109</v>
      </c>
      <c r="D162" s="80"/>
      <c r="E162" s="80"/>
      <c r="F162" s="80"/>
      <c r="G162" s="80"/>
      <c r="H162" s="80"/>
      <c r="I162" s="80"/>
      <c r="J162" s="29"/>
      <c r="K162" s="72"/>
      <c r="L162" s="73"/>
    </row>
    <row r="163" spans="2:12" x14ac:dyDescent="0.25">
      <c r="B163" s="30"/>
      <c r="C163" s="31"/>
      <c r="D163" s="31"/>
      <c r="E163" s="31"/>
      <c r="F163" s="31"/>
      <c r="G163" s="31"/>
      <c r="H163" s="31"/>
      <c r="I163" s="71"/>
      <c r="J163" s="71"/>
      <c r="K163" s="31"/>
      <c r="L163" s="31"/>
    </row>
    <row r="164" spans="2:12" ht="30.75" customHeight="1" x14ac:dyDescent="0.25">
      <c r="B164" s="28">
        <v>8</v>
      </c>
      <c r="C164" s="80" t="s">
        <v>27</v>
      </c>
      <c r="D164" s="80"/>
      <c r="E164" s="80"/>
      <c r="F164" s="80"/>
      <c r="G164" s="80"/>
      <c r="H164" s="80"/>
      <c r="I164" s="80"/>
      <c r="J164" s="29"/>
      <c r="K164" s="72"/>
      <c r="L164" s="73"/>
    </row>
    <row r="165" spans="2:12" x14ac:dyDescent="0.25">
      <c r="B165" s="30"/>
      <c r="C165" s="31"/>
      <c r="D165" s="31"/>
      <c r="E165" s="31"/>
      <c r="F165" s="31"/>
      <c r="G165" s="31"/>
      <c r="H165" s="31"/>
      <c r="I165" s="71"/>
      <c r="J165" s="71"/>
      <c r="K165" s="31"/>
      <c r="L165" s="31"/>
    </row>
    <row r="166" spans="2:12" ht="30.75" customHeight="1" x14ac:dyDescent="0.25">
      <c r="B166" s="28">
        <v>9</v>
      </c>
      <c r="C166" s="80" t="s">
        <v>28</v>
      </c>
      <c r="D166" s="80"/>
      <c r="E166" s="80"/>
      <c r="F166" s="80"/>
      <c r="G166" s="80"/>
      <c r="H166" s="80"/>
      <c r="I166" s="80"/>
      <c r="J166" s="29"/>
      <c r="K166" s="72"/>
      <c r="L166" s="73"/>
    </row>
    <row r="167" spans="2:12" x14ac:dyDescent="0.25">
      <c r="B167" s="30"/>
      <c r="C167" s="31"/>
      <c r="D167" s="31"/>
      <c r="E167" s="31"/>
      <c r="F167" s="31"/>
      <c r="G167" s="31"/>
      <c r="H167" s="31"/>
      <c r="I167" s="71"/>
      <c r="J167" s="71"/>
      <c r="K167" s="31"/>
      <c r="L167" s="31"/>
    </row>
    <row r="168" spans="2:12" ht="30.75" customHeight="1" x14ac:dyDescent="0.25">
      <c r="B168" s="28">
        <v>10</v>
      </c>
      <c r="C168" s="80" t="s">
        <v>29</v>
      </c>
      <c r="D168" s="80"/>
      <c r="E168" s="80"/>
      <c r="F168" s="80"/>
      <c r="G168" s="80"/>
      <c r="H168" s="80"/>
      <c r="I168" s="80"/>
      <c r="J168" s="30"/>
      <c r="K168" s="72"/>
      <c r="L168" s="73"/>
    </row>
    <row r="169" spans="2:12" x14ac:dyDescent="0.25">
      <c r="B169" s="30"/>
      <c r="C169" s="31"/>
      <c r="D169" s="31"/>
      <c r="E169" s="31"/>
      <c r="F169" s="31"/>
      <c r="G169" s="31"/>
      <c r="H169" s="31"/>
      <c r="I169" s="71"/>
      <c r="J169" s="71"/>
      <c r="K169" s="31"/>
      <c r="L169" s="31"/>
    </row>
    <row r="170" spans="2:12" ht="30.75" customHeight="1" x14ac:dyDescent="0.25">
      <c r="B170" s="28">
        <v>11</v>
      </c>
      <c r="C170" s="80" t="s">
        <v>30</v>
      </c>
      <c r="D170" s="80"/>
      <c r="E170" s="80"/>
      <c r="F170" s="80"/>
      <c r="G170" s="80"/>
      <c r="H170" s="80"/>
      <c r="I170" s="80"/>
      <c r="J170" s="30"/>
      <c r="K170" s="72"/>
      <c r="L170" s="73"/>
    </row>
    <row r="171" spans="2:12" x14ac:dyDescent="0.25">
      <c r="B171" s="30"/>
      <c r="C171" s="31"/>
      <c r="D171" s="31"/>
      <c r="E171" s="31"/>
      <c r="F171" s="31"/>
      <c r="G171" s="31"/>
      <c r="H171" s="31"/>
      <c r="I171" s="71"/>
      <c r="J171" s="71"/>
      <c r="K171" s="31"/>
      <c r="L171" s="31"/>
    </row>
    <row r="172" spans="2:12" ht="41.25" customHeight="1" x14ac:dyDescent="0.25">
      <c r="B172" s="28">
        <v>12</v>
      </c>
      <c r="C172" s="80" t="s">
        <v>31</v>
      </c>
      <c r="D172" s="80"/>
      <c r="E172" s="80"/>
      <c r="F172" s="80"/>
      <c r="G172" s="80"/>
      <c r="H172" s="80"/>
      <c r="I172" s="80"/>
      <c r="J172" s="29"/>
      <c r="K172" s="72"/>
      <c r="L172" s="73"/>
    </row>
    <row r="173" spans="2:12" x14ac:dyDescent="0.25">
      <c r="B173" s="17"/>
      <c r="C173" s="17"/>
      <c r="D173" s="17"/>
      <c r="E173" s="17"/>
      <c r="F173" s="17"/>
      <c r="G173" s="17"/>
      <c r="H173" s="17"/>
      <c r="I173" s="74"/>
      <c r="J173" s="74"/>
    </row>
    <row r="174" spans="2:12" x14ac:dyDescent="0.25">
      <c r="B174" s="17"/>
      <c r="C174" s="17"/>
      <c r="D174" s="17"/>
      <c r="E174" s="17"/>
      <c r="F174" s="17"/>
      <c r="G174" s="17"/>
      <c r="H174" s="17"/>
      <c r="I174" s="25"/>
      <c r="J174" s="25"/>
    </row>
    <row r="175" spans="2:12" ht="20.25" customHeight="1" x14ac:dyDescent="0.25">
      <c r="B175" s="17"/>
      <c r="C175" s="94" t="s">
        <v>112</v>
      </c>
      <c r="D175" s="94"/>
      <c r="E175" s="94"/>
      <c r="F175" s="94"/>
      <c r="G175" s="94"/>
      <c r="H175" s="94"/>
      <c r="I175" s="94"/>
      <c r="J175" s="94"/>
      <c r="K175" s="95"/>
      <c r="L175" s="96"/>
    </row>
    <row r="176" spans="2:12" x14ac:dyDescent="0.25">
      <c r="B176" s="17"/>
      <c r="C176" s="17"/>
      <c r="D176" s="17"/>
      <c r="E176" s="17"/>
      <c r="F176" s="17"/>
      <c r="G176" s="17"/>
      <c r="H176" s="17"/>
      <c r="I176" s="25"/>
      <c r="J176" s="25"/>
    </row>
    <row r="177" spans="2:10" x14ac:dyDescent="0.25">
      <c r="B177" s="17"/>
      <c r="C177" s="17"/>
      <c r="D177" s="17"/>
      <c r="E177" s="17"/>
      <c r="F177" s="17"/>
      <c r="G177" s="17"/>
      <c r="H177" s="17"/>
      <c r="I177" s="25"/>
      <c r="J177" s="25"/>
    </row>
    <row r="178" spans="2:10" x14ac:dyDescent="0.25">
      <c r="B178" s="17"/>
      <c r="C178" s="17"/>
      <c r="D178" s="17"/>
      <c r="E178" s="17"/>
      <c r="F178" s="17"/>
      <c r="G178" s="17"/>
      <c r="H178" s="17"/>
      <c r="I178" s="25"/>
      <c r="J178" s="25"/>
    </row>
    <row r="179" spans="2:10" x14ac:dyDescent="0.25">
      <c r="B179" s="17"/>
      <c r="C179" s="17"/>
      <c r="D179" s="17"/>
      <c r="E179" s="17"/>
      <c r="F179" s="17"/>
      <c r="G179" s="17"/>
      <c r="H179" s="17"/>
      <c r="I179" s="25"/>
      <c r="J179" s="25"/>
    </row>
    <row r="180" spans="2:10" x14ac:dyDescent="0.25">
      <c r="B180" s="17"/>
      <c r="C180" s="17"/>
      <c r="D180" s="17"/>
      <c r="E180" s="17"/>
      <c r="F180" s="17"/>
      <c r="G180" s="17"/>
      <c r="H180" s="17"/>
      <c r="I180" s="25"/>
      <c r="J180" s="25"/>
    </row>
    <row r="181" spans="2:10" x14ac:dyDescent="0.25">
      <c r="B181" s="17"/>
      <c r="C181" s="17"/>
      <c r="D181" s="17"/>
      <c r="E181" s="17"/>
      <c r="F181" s="17"/>
      <c r="G181" s="17"/>
      <c r="H181" s="17"/>
      <c r="I181" s="25"/>
      <c r="J181" s="25"/>
    </row>
    <row r="182" spans="2:10" x14ac:dyDescent="0.25">
      <c r="B182" s="17"/>
      <c r="C182" s="17"/>
      <c r="D182" s="17"/>
      <c r="E182" s="17"/>
      <c r="F182" s="17"/>
      <c r="G182" s="17"/>
      <c r="H182" s="17"/>
      <c r="I182" s="25"/>
      <c r="J182" s="25"/>
    </row>
    <row r="183" spans="2:10" x14ac:dyDescent="0.25">
      <c r="B183" s="17"/>
      <c r="C183" s="17"/>
      <c r="D183" s="17"/>
      <c r="E183" s="17"/>
      <c r="F183" s="17"/>
      <c r="G183" s="17"/>
      <c r="H183" s="17"/>
      <c r="I183" s="25"/>
      <c r="J183" s="25"/>
    </row>
    <row r="184" spans="2:10" x14ac:dyDescent="0.25">
      <c r="B184" s="17"/>
      <c r="C184" s="17"/>
      <c r="D184" s="17"/>
      <c r="E184" s="17"/>
      <c r="F184" s="17"/>
      <c r="G184" s="17"/>
      <c r="H184" s="17"/>
      <c r="I184" s="25"/>
      <c r="J184" s="25"/>
    </row>
    <row r="185" spans="2:10" x14ac:dyDescent="0.25">
      <c r="B185" s="17"/>
      <c r="C185" s="17"/>
      <c r="D185" s="17"/>
      <c r="E185" s="17"/>
      <c r="F185" s="17"/>
      <c r="G185" s="17"/>
      <c r="H185" s="17"/>
      <c r="I185" s="25"/>
      <c r="J185" s="25"/>
    </row>
    <row r="186" spans="2:10" x14ac:dyDescent="0.25">
      <c r="B186" s="17"/>
      <c r="C186" s="17"/>
      <c r="D186" s="17"/>
      <c r="E186" s="17"/>
      <c r="F186" s="17"/>
      <c r="G186" s="17"/>
      <c r="H186" s="17"/>
      <c r="I186" s="25"/>
      <c r="J186" s="25"/>
    </row>
    <row r="187" spans="2:10" x14ac:dyDescent="0.25">
      <c r="B187" s="17"/>
      <c r="C187" s="17"/>
      <c r="D187" s="17"/>
      <c r="E187" s="17"/>
      <c r="F187" s="17"/>
      <c r="G187" s="17"/>
      <c r="H187" s="17"/>
      <c r="I187" s="25"/>
      <c r="J187" s="25"/>
    </row>
    <row r="188" spans="2:10" x14ac:dyDescent="0.25">
      <c r="B188" s="17"/>
      <c r="C188" s="17"/>
      <c r="D188" s="17"/>
      <c r="E188" s="17"/>
      <c r="F188" s="17"/>
      <c r="G188" s="17"/>
      <c r="H188" s="17"/>
      <c r="I188" s="25"/>
      <c r="J188" s="25"/>
    </row>
    <row r="189" spans="2:10" x14ac:dyDescent="0.25">
      <c r="B189" s="17"/>
      <c r="C189" s="17"/>
      <c r="D189" s="17"/>
      <c r="E189" s="17"/>
      <c r="F189" s="17"/>
      <c r="G189" s="17"/>
      <c r="H189" s="17"/>
      <c r="I189" s="25"/>
      <c r="J189" s="25"/>
    </row>
    <row r="190" spans="2:10" x14ac:dyDescent="0.25">
      <c r="B190" s="17"/>
      <c r="C190" s="17"/>
      <c r="D190" s="17"/>
      <c r="E190" s="17"/>
      <c r="F190" s="17"/>
      <c r="G190" s="17"/>
      <c r="H190" s="17"/>
      <c r="I190" s="25"/>
      <c r="J190" s="25"/>
    </row>
    <row r="191" spans="2:10" x14ac:dyDescent="0.25">
      <c r="B191" s="17"/>
      <c r="C191" s="17"/>
      <c r="D191" s="17"/>
      <c r="E191" s="17"/>
      <c r="F191" s="17"/>
      <c r="G191" s="17"/>
      <c r="H191" s="17"/>
      <c r="I191" s="25"/>
      <c r="J191" s="25"/>
    </row>
    <row r="192" spans="2:10" x14ac:dyDescent="0.25">
      <c r="B192" s="17"/>
      <c r="C192" s="17"/>
      <c r="D192" s="17"/>
      <c r="E192" s="17"/>
      <c r="F192" s="17"/>
      <c r="G192" s="17"/>
      <c r="H192" s="17"/>
      <c r="I192" s="25"/>
      <c r="J192" s="25"/>
    </row>
    <row r="193" spans="2:12" x14ac:dyDescent="0.25">
      <c r="B193" s="17"/>
      <c r="C193" s="17"/>
      <c r="D193" s="17"/>
      <c r="E193" s="17"/>
      <c r="F193" s="17"/>
      <c r="G193" s="17"/>
      <c r="H193" s="17"/>
      <c r="I193" s="25"/>
      <c r="J193" s="25"/>
    </row>
    <row r="194" spans="2:12" x14ac:dyDescent="0.25">
      <c r="B194" s="17"/>
      <c r="C194" s="17"/>
      <c r="D194" s="17"/>
      <c r="E194" s="17"/>
      <c r="F194" s="17"/>
      <c r="G194" s="17"/>
      <c r="H194" s="17"/>
      <c r="I194" s="25"/>
      <c r="J194" s="25"/>
    </row>
    <row r="195" spans="2:12" x14ac:dyDescent="0.25">
      <c r="B195" s="17"/>
      <c r="C195" s="17"/>
      <c r="D195" s="17"/>
      <c r="E195" s="17"/>
      <c r="F195" s="17"/>
      <c r="G195" s="17"/>
      <c r="H195" s="17"/>
      <c r="I195" s="25"/>
      <c r="J195" s="25"/>
    </row>
    <row r="196" spans="2:12" x14ac:dyDescent="0.25">
      <c r="B196" s="17"/>
      <c r="C196" s="17"/>
      <c r="D196" s="17"/>
      <c r="E196" s="17"/>
      <c r="F196" s="17"/>
      <c r="G196" s="17"/>
      <c r="H196" s="17"/>
      <c r="I196" s="25"/>
      <c r="J196" s="25"/>
    </row>
    <row r="197" spans="2:12" x14ac:dyDescent="0.25">
      <c r="B197" s="17"/>
      <c r="C197" s="17"/>
      <c r="D197" s="17"/>
      <c r="E197" s="17"/>
      <c r="F197" s="17"/>
      <c r="G197" s="17"/>
      <c r="H197" s="17"/>
      <c r="I197" s="25"/>
      <c r="J197" s="25"/>
    </row>
    <row r="198" spans="2:12" x14ac:dyDescent="0.25">
      <c r="B198" s="17"/>
      <c r="C198" s="17"/>
      <c r="D198" s="17"/>
      <c r="E198" s="17"/>
      <c r="F198" s="17"/>
      <c r="G198" s="17"/>
      <c r="H198" s="17"/>
      <c r="I198" s="25"/>
      <c r="J198" s="25"/>
    </row>
    <row r="199" spans="2:12" x14ac:dyDescent="0.25">
      <c r="B199" s="17"/>
      <c r="C199" s="17"/>
      <c r="D199" s="17"/>
      <c r="E199" s="17"/>
      <c r="F199" s="17"/>
      <c r="G199" s="17"/>
      <c r="H199" s="17"/>
      <c r="I199" s="25"/>
      <c r="J199" s="25"/>
    </row>
    <row r="202" spans="2:12" x14ac:dyDescent="0.25">
      <c r="L202" s="35"/>
    </row>
    <row r="203" spans="2:12" ht="18.75" x14ac:dyDescent="0.3">
      <c r="B203" s="89" t="s">
        <v>57</v>
      </c>
      <c r="C203" s="89"/>
      <c r="D203" s="89"/>
      <c r="E203" s="89"/>
      <c r="F203" s="89"/>
      <c r="G203" s="89"/>
      <c r="H203" s="89"/>
      <c r="I203" s="89"/>
      <c r="J203" s="89"/>
      <c r="K203" s="89"/>
      <c r="L203" s="89"/>
    </row>
    <row r="204" spans="2:12" ht="18.75" x14ac:dyDescent="0.3">
      <c r="B204" s="3"/>
      <c r="C204" s="4"/>
      <c r="D204" s="4"/>
      <c r="E204" s="4"/>
      <c r="F204" s="4"/>
      <c r="G204" s="4"/>
      <c r="H204" s="4"/>
      <c r="I204" s="4"/>
      <c r="J204" s="4"/>
    </row>
    <row r="205" spans="2:12" ht="18.75" x14ac:dyDescent="0.3">
      <c r="B205" s="3"/>
      <c r="C205" s="4"/>
      <c r="D205" s="4"/>
      <c r="E205" s="4"/>
      <c r="F205" s="5"/>
      <c r="G205" s="12"/>
      <c r="H205" s="12"/>
      <c r="I205" s="90" t="str">
        <f>IF(I7=0,"",I7)</f>
        <v/>
      </c>
      <c r="J205" s="90"/>
      <c r="K205" s="90"/>
      <c r="L205" s="90"/>
    </row>
    <row r="206" spans="2:12" ht="18.75" x14ac:dyDescent="0.3">
      <c r="B206" s="3"/>
      <c r="C206" s="4"/>
      <c r="D206" s="4"/>
      <c r="E206" s="4"/>
      <c r="F206" s="5"/>
      <c r="G206" s="12"/>
      <c r="H206" s="12"/>
      <c r="I206" s="12"/>
      <c r="J206" s="12"/>
      <c r="K206" s="36"/>
      <c r="L206" s="36"/>
    </row>
    <row r="207" spans="2:12" x14ac:dyDescent="0.25">
      <c r="B207" s="81" t="s">
        <v>36</v>
      </c>
      <c r="C207" s="81"/>
      <c r="D207" s="81"/>
      <c r="E207" s="81"/>
      <c r="F207" s="76" t="str">
        <f>IF(E10=0,"",E10)</f>
        <v/>
      </c>
      <c r="G207" s="76"/>
      <c r="H207" s="76"/>
      <c r="I207" s="76"/>
      <c r="J207" s="76"/>
      <c r="K207" s="76"/>
      <c r="L207" s="76"/>
    </row>
    <row r="208" spans="2:12" x14ac:dyDescent="0.25">
      <c r="B208" s="81" t="s">
        <v>38</v>
      </c>
      <c r="C208" s="81"/>
      <c r="D208" s="81"/>
      <c r="E208" s="81"/>
      <c r="F208" s="76" t="str">
        <f>IF(E11=0,"",E11)</f>
        <v/>
      </c>
      <c r="G208" s="76"/>
      <c r="H208" s="76"/>
      <c r="I208" s="76"/>
      <c r="J208" s="76"/>
      <c r="K208" s="76"/>
      <c r="L208" s="76"/>
    </row>
    <row r="209" spans="2:12" x14ac:dyDescent="0.25">
      <c r="B209" s="81" t="s">
        <v>0</v>
      </c>
      <c r="C209" s="81"/>
      <c r="D209" s="81"/>
      <c r="E209" s="81"/>
      <c r="F209" s="76" t="str">
        <f>IF(E14=0,"",E14)</f>
        <v/>
      </c>
      <c r="G209" s="76"/>
      <c r="H209" s="76"/>
      <c r="I209" s="76"/>
      <c r="J209" s="76"/>
      <c r="K209" s="76"/>
      <c r="L209" s="76"/>
    </row>
    <row r="210" spans="2:12" x14ac:dyDescent="0.25">
      <c r="B210" s="81" t="s">
        <v>111</v>
      </c>
      <c r="C210" s="81"/>
      <c r="D210" s="81"/>
      <c r="E210" s="81"/>
      <c r="F210" s="102" t="str">
        <f>IF(I8=0,"",I8)</f>
        <v/>
      </c>
      <c r="G210" s="102"/>
      <c r="H210" s="102"/>
      <c r="I210" s="102"/>
      <c r="J210" s="102"/>
      <c r="K210" s="102"/>
      <c r="L210" s="102"/>
    </row>
    <row r="212" spans="2:12" x14ac:dyDescent="0.25">
      <c r="B212" s="20" t="s">
        <v>37</v>
      </c>
      <c r="C212" s="21"/>
      <c r="D212" s="21"/>
      <c r="E212" s="21"/>
      <c r="F212" s="21"/>
      <c r="G212" s="21"/>
      <c r="H212" s="21"/>
      <c r="I212" s="21"/>
      <c r="J212" s="21"/>
      <c r="K212" s="21"/>
      <c r="L212" s="21"/>
    </row>
    <row r="213" spans="2:12" x14ac:dyDescent="0.25">
      <c r="B213" s="9" t="s">
        <v>70</v>
      </c>
      <c r="I213" s="16"/>
      <c r="J213" s="71">
        <f>E20</f>
        <v>0</v>
      </c>
      <c r="K213" s="71"/>
      <c r="L213" s="71"/>
    </row>
    <row r="214" spans="2:12" x14ac:dyDescent="0.25">
      <c r="B214" s="6" t="s">
        <v>71</v>
      </c>
      <c r="I214" s="16"/>
      <c r="J214" s="71">
        <f>E21</f>
        <v>0</v>
      </c>
      <c r="K214" s="71"/>
      <c r="L214" s="71"/>
    </row>
    <row r="215" spans="2:12" x14ac:dyDescent="0.25">
      <c r="B215" s="6" t="s">
        <v>72</v>
      </c>
      <c r="I215" s="16"/>
      <c r="J215" s="71">
        <f>E22</f>
        <v>0</v>
      </c>
      <c r="K215" s="71"/>
      <c r="L215" s="71"/>
    </row>
    <row r="216" spans="2:12" x14ac:dyDescent="0.25">
      <c r="B216" s="6" t="s">
        <v>82</v>
      </c>
      <c r="I216" s="16"/>
      <c r="J216" s="71">
        <f>Hoja2!G6-'FITA COSEDE'!E89</f>
        <v>0</v>
      </c>
      <c r="K216" s="71"/>
      <c r="L216" s="71"/>
    </row>
    <row r="217" spans="2:12" x14ac:dyDescent="0.25">
      <c r="B217" s="6" t="s">
        <v>83</v>
      </c>
      <c r="I217" s="16"/>
      <c r="J217" s="71">
        <f>E91</f>
        <v>0</v>
      </c>
      <c r="K217" s="71"/>
      <c r="L217" s="71"/>
    </row>
    <row r="218" spans="2:12" x14ac:dyDescent="0.25">
      <c r="B218" s="6" t="s">
        <v>84</v>
      </c>
      <c r="I218" s="16"/>
      <c r="J218" s="71">
        <f>E92</f>
        <v>0</v>
      </c>
      <c r="K218" s="71"/>
      <c r="L218" s="71"/>
    </row>
    <row r="219" spans="2:12" x14ac:dyDescent="0.25">
      <c r="B219" s="6" t="s">
        <v>85</v>
      </c>
      <c r="I219" s="16"/>
      <c r="J219" s="71">
        <f>Hoja2!C10</f>
        <v>0</v>
      </c>
      <c r="K219" s="71"/>
      <c r="L219" s="71"/>
    </row>
    <row r="220" spans="2:12" ht="17.25" customHeight="1" x14ac:dyDescent="0.25">
      <c r="B220" s="6" t="s">
        <v>86</v>
      </c>
      <c r="I220" s="16"/>
      <c r="J220" s="71">
        <f>Hoja2!C19</f>
        <v>0</v>
      </c>
      <c r="K220" s="71"/>
      <c r="L220" s="71"/>
    </row>
    <row r="221" spans="2:12" x14ac:dyDescent="0.25">
      <c r="B221" s="6" t="s">
        <v>87</v>
      </c>
      <c r="I221" s="18"/>
      <c r="J221" s="79">
        <f>E112</f>
        <v>0</v>
      </c>
      <c r="K221" s="79"/>
      <c r="L221" s="79"/>
    </row>
    <row r="222" spans="2:12" x14ac:dyDescent="0.25">
      <c r="B222" s="8" t="s">
        <v>79</v>
      </c>
      <c r="I222" s="19"/>
      <c r="J222" s="78">
        <f>SUM(J213:L221)</f>
        <v>0</v>
      </c>
      <c r="K222" s="78"/>
      <c r="L222" s="78"/>
    </row>
    <row r="223" spans="2:12" x14ac:dyDescent="0.25">
      <c r="I223" s="19"/>
      <c r="J223" s="22"/>
      <c r="K223" s="22"/>
      <c r="L223" s="22"/>
    </row>
    <row r="224" spans="2:12" x14ac:dyDescent="0.25">
      <c r="B224" s="20" t="s">
        <v>40</v>
      </c>
      <c r="C224" s="20"/>
      <c r="D224" s="20"/>
      <c r="E224" s="20"/>
      <c r="F224" s="20"/>
      <c r="G224" s="20"/>
      <c r="H224" s="20"/>
      <c r="I224" s="20"/>
      <c r="J224" s="20"/>
      <c r="K224" s="20"/>
      <c r="L224" s="20"/>
    </row>
    <row r="225" spans="2:12" x14ac:dyDescent="0.25">
      <c r="B225" s="6" t="s">
        <v>48</v>
      </c>
      <c r="I225" s="16"/>
      <c r="J225" s="83">
        <f>K144</f>
        <v>0</v>
      </c>
      <c r="K225" s="83"/>
      <c r="L225" s="83"/>
    </row>
    <row r="226" spans="2:12" x14ac:dyDescent="0.25">
      <c r="B226" s="6" t="s">
        <v>81</v>
      </c>
      <c r="I226" s="16"/>
      <c r="J226" s="83">
        <f>K146</f>
        <v>0</v>
      </c>
      <c r="K226" s="83"/>
      <c r="L226" s="83"/>
    </row>
    <row r="227" spans="2:12" x14ac:dyDescent="0.25">
      <c r="B227" s="6" t="s">
        <v>49</v>
      </c>
      <c r="I227" s="16"/>
      <c r="J227" s="83">
        <f>K148</f>
        <v>0</v>
      </c>
      <c r="K227" s="83"/>
      <c r="L227" s="83"/>
    </row>
    <row r="228" spans="2:12" x14ac:dyDescent="0.25">
      <c r="B228" s="6" t="s">
        <v>50</v>
      </c>
      <c r="I228" s="16"/>
      <c r="J228" s="83">
        <f>K150</f>
        <v>0</v>
      </c>
      <c r="K228" s="83"/>
      <c r="L228" s="83"/>
    </row>
    <row r="229" spans="2:12" x14ac:dyDescent="0.25">
      <c r="B229" s="6" t="s">
        <v>93</v>
      </c>
      <c r="I229" s="16"/>
      <c r="J229" s="83">
        <f>K156</f>
        <v>0</v>
      </c>
      <c r="K229" s="83"/>
      <c r="L229" s="83"/>
    </row>
    <row r="230" spans="2:12" x14ac:dyDescent="0.25">
      <c r="B230" s="6" t="s">
        <v>96</v>
      </c>
      <c r="I230" s="16"/>
      <c r="J230" s="83">
        <f>K162</f>
        <v>0</v>
      </c>
      <c r="K230" s="83"/>
      <c r="L230" s="83"/>
    </row>
    <row r="231" spans="2:12" x14ac:dyDescent="0.25">
      <c r="B231" s="6" t="s">
        <v>51</v>
      </c>
      <c r="I231" s="16"/>
      <c r="J231" s="83">
        <f>K164</f>
        <v>0</v>
      </c>
      <c r="K231" s="83"/>
      <c r="L231" s="83"/>
    </row>
    <row r="232" spans="2:12" x14ac:dyDescent="0.25">
      <c r="B232" s="6" t="s">
        <v>52</v>
      </c>
      <c r="I232" s="16"/>
      <c r="J232" s="83">
        <f>K166</f>
        <v>0</v>
      </c>
      <c r="K232" s="83"/>
      <c r="L232" s="83"/>
    </row>
    <row r="233" spans="2:12" x14ac:dyDescent="0.25">
      <c r="B233" s="6" t="s">
        <v>53</v>
      </c>
      <c r="I233" s="16"/>
      <c r="J233" s="83">
        <f>K168</f>
        <v>0</v>
      </c>
      <c r="K233" s="83"/>
      <c r="L233" s="83"/>
    </row>
    <row r="234" spans="2:12" x14ac:dyDescent="0.25">
      <c r="B234" s="6" t="s">
        <v>54</v>
      </c>
      <c r="I234" s="16"/>
      <c r="J234" s="83">
        <f>K170</f>
        <v>0</v>
      </c>
      <c r="K234" s="83"/>
      <c r="L234" s="83"/>
    </row>
    <row r="235" spans="2:12" x14ac:dyDescent="0.25">
      <c r="B235" s="6" t="s">
        <v>55</v>
      </c>
      <c r="I235" s="18"/>
      <c r="J235" s="84">
        <f>K172</f>
        <v>0</v>
      </c>
      <c r="K235" s="84"/>
      <c r="L235" s="84"/>
    </row>
    <row r="236" spans="2:12" x14ac:dyDescent="0.25">
      <c r="B236" s="8" t="s">
        <v>80</v>
      </c>
      <c r="I236" s="19"/>
      <c r="J236" s="82">
        <f>SUM(J225:L235)</f>
        <v>0</v>
      </c>
      <c r="K236" s="82"/>
      <c r="L236" s="82"/>
    </row>
    <row r="237" spans="2:12" ht="16.5" thickBot="1" x14ac:dyDescent="0.3">
      <c r="I237" s="14"/>
      <c r="J237" s="85"/>
      <c r="K237" s="85"/>
      <c r="L237" s="85"/>
    </row>
    <row r="238" spans="2:12" ht="16.5" thickTop="1" x14ac:dyDescent="0.25">
      <c r="B238" s="20" t="s">
        <v>41</v>
      </c>
      <c r="C238" s="21"/>
      <c r="D238" s="21"/>
      <c r="E238" s="21"/>
      <c r="F238" s="21"/>
      <c r="G238" s="21"/>
      <c r="H238" s="21"/>
      <c r="I238" s="23"/>
      <c r="J238" s="100">
        <f>J222-J236</f>
        <v>0</v>
      </c>
      <c r="K238" s="100"/>
      <c r="L238" s="100"/>
    </row>
    <row r="239" spans="2:12" x14ac:dyDescent="0.25">
      <c r="B239" s="8"/>
      <c r="I239" s="15"/>
      <c r="J239" s="15"/>
    </row>
    <row r="240" spans="2:12" x14ac:dyDescent="0.25">
      <c r="B240" s="8"/>
      <c r="I240" s="15"/>
      <c r="J240" s="15"/>
    </row>
    <row r="241" spans="2:12" x14ac:dyDescent="0.25">
      <c r="B241" s="8" t="s">
        <v>98</v>
      </c>
    </row>
    <row r="242" spans="2:12" ht="79.5" customHeight="1" x14ac:dyDescent="0.25">
      <c r="B242" s="77" t="str">
        <f>IF(J238&gt;=0,"Los activos de la entidad financiera en liquidación son suficientes para cubrir los pasivos de la misma.",IF(Hoja2!C22&lt;0,"Los activos de la entidad financiera en liquidación son insuficientes para cubrir el segundo numeral del orden de prelación establecido en el artículo 315 del Código Orgánico Monetario y Financiero.",CONCATENATE("Los activos de la entidad financiera en liquidación son insuficientes para cubrir todos sus pasivos, los recursos alcanzan para saldar en su totalidad hasta el ",Hoja2!E33," numeral del orden de prelación establecido en el artículo 315 del Código Orgánico Monetario y Financiero.")))</f>
        <v>Los activos de la entidad financiera en liquidación son suficientes para cubrir los pasivos de la misma.</v>
      </c>
      <c r="C242" s="77"/>
      <c r="D242" s="77"/>
      <c r="E242" s="77"/>
      <c r="F242" s="77"/>
      <c r="G242" s="77"/>
      <c r="H242" s="77"/>
      <c r="I242" s="77"/>
      <c r="J242" s="77"/>
      <c r="K242" s="77"/>
      <c r="L242" s="77"/>
    </row>
    <row r="245" spans="2:12" x14ac:dyDescent="0.25">
      <c r="B245" s="8" t="s">
        <v>97</v>
      </c>
    </row>
    <row r="246" spans="2:12" ht="99.75" customHeight="1" x14ac:dyDescent="0.25">
      <c r="B246" s="86"/>
      <c r="C246" s="87"/>
      <c r="D246" s="87"/>
      <c r="E246" s="87"/>
      <c r="F246" s="87"/>
      <c r="G246" s="87"/>
      <c r="H246" s="87"/>
      <c r="I246" s="87"/>
      <c r="J246" s="87"/>
      <c r="K246" s="87"/>
      <c r="L246" s="88"/>
    </row>
    <row r="253" spans="2:12" x14ac:dyDescent="0.25">
      <c r="B253" s="13"/>
      <c r="C253" s="13"/>
      <c r="D253" s="13"/>
      <c r="E253" s="13"/>
      <c r="F253" s="37"/>
      <c r="G253" s="37"/>
      <c r="H253" s="37"/>
      <c r="I253" s="13"/>
      <c r="J253" s="13"/>
      <c r="K253" s="13"/>
      <c r="L253" s="13"/>
    </row>
    <row r="254" spans="2:12" x14ac:dyDescent="0.25">
      <c r="B254" s="70" t="str">
        <f>IF(E14=0,"Nombres completos",E14)</f>
        <v>Nombres completos</v>
      </c>
      <c r="C254" s="70"/>
      <c r="D254" s="70"/>
      <c r="E254" s="70"/>
      <c r="F254" s="70"/>
      <c r="G254" s="70"/>
      <c r="H254" s="70"/>
      <c r="I254" s="70"/>
      <c r="J254" s="70"/>
      <c r="K254" s="70"/>
      <c r="L254" s="70"/>
    </row>
    <row r="255" spans="2:12" x14ac:dyDescent="0.25">
      <c r="B255" s="70" t="str">
        <f>IF(E15=0,"C.C:",E15)</f>
        <v>C.C:</v>
      </c>
      <c r="C255" s="70"/>
      <c r="D255" s="70"/>
      <c r="E255" s="70"/>
      <c r="F255" s="70"/>
      <c r="G255" s="70"/>
      <c r="H255" s="70"/>
      <c r="I255" s="70"/>
      <c r="J255" s="70"/>
      <c r="K255" s="70"/>
      <c r="L255" s="70"/>
    </row>
    <row r="300" spans="2:2" hidden="1" x14ac:dyDescent="0.25">
      <c r="B300" s="6">
        <v>1</v>
      </c>
    </row>
    <row r="301" spans="2:2" hidden="1" x14ac:dyDescent="0.25">
      <c r="B301" s="6">
        <v>2</v>
      </c>
    </row>
    <row r="302" spans="2:2" hidden="1" x14ac:dyDescent="0.25">
      <c r="B302" s="6">
        <v>3</v>
      </c>
    </row>
    <row r="303" spans="2:2" hidden="1" x14ac:dyDescent="0.25">
      <c r="B303" s="6">
        <v>4</v>
      </c>
    </row>
    <row r="304" spans="2:2" hidden="1" x14ac:dyDescent="0.25">
      <c r="B304" s="6">
        <v>5</v>
      </c>
    </row>
    <row r="305" spans="2:2" hidden="1" x14ac:dyDescent="0.25">
      <c r="B305" s="6">
        <v>6</v>
      </c>
    </row>
    <row r="306" spans="2:2" hidden="1" x14ac:dyDescent="0.25">
      <c r="B306" s="6">
        <v>7</v>
      </c>
    </row>
    <row r="307" spans="2:2" hidden="1" x14ac:dyDescent="0.25">
      <c r="B307" s="6">
        <v>8</v>
      </c>
    </row>
    <row r="308" spans="2:2" hidden="1" x14ac:dyDescent="0.25">
      <c r="B308" s="6">
        <v>9</v>
      </c>
    </row>
    <row r="309" spans="2:2" hidden="1" x14ac:dyDescent="0.25">
      <c r="B309" s="6">
        <v>10</v>
      </c>
    </row>
    <row r="310" spans="2:2" hidden="1" x14ac:dyDescent="0.25">
      <c r="B310" s="6">
        <v>11</v>
      </c>
    </row>
    <row r="311" spans="2:2" hidden="1" x14ac:dyDescent="0.25">
      <c r="B311" s="6">
        <v>12</v>
      </c>
    </row>
  </sheetData>
  <sheetProtection algorithmName="SHA-512" hashValue="w2NluE0oOW0d5Gqe+D4FsmtGTa9ZDS1HNHUTAek1NKJ4daHGgiktSO1hKI24kaTWRXCc5jCzQQZxSamfUt9tUw==" saltValue="KWDw2PSMIdMEpfootgER8A==" spinCount="100000" sheet="1" objects="1" scenarios="1" insertColumns="0" insertRows="0" deleteColumns="0" deleteRows="0" selectLockedCells="1"/>
  <mergeCells count="409">
    <mergeCell ref="I76:J76"/>
    <mergeCell ref="G64:H64"/>
    <mergeCell ref="E63:F63"/>
    <mergeCell ref="G62:H62"/>
    <mergeCell ref="B47:J47"/>
    <mergeCell ref="E109:F109"/>
    <mergeCell ref="G80:H80"/>
    <mergeCell ref="G82:H82"/>
    <mergeCell ref="G83:H83"/>
    <mergeCell ref="G76:H76"/>
    <mergeCell ref="B75:F75"/>
    <mergeCell ref="B76:D76"/>
    <mergeCell ref="B84:D84"/>
    <mergeCell ref="E83:F83"/>
    <mergeCell ref="G74:H74"/>
    <mergeCell ref="B70:D70"/>
    <mergeCell ref="B74:D74"/>
    <mergeCell ref="B69:F69"/>
    <mergeCell ref="G84:H84"/>
    <mergeCell ref="G85:H85"/>
    <mergeCell ref="B73:D73"/>
    <mergeCell ref="B71:D71"/>
    <mergeCell ref="G75:J75"/>
    <mergeCell ref="B95:D95"/>
    <mergeCell ref="I86:J86"/>
    <mergeCell ref="B80:D80"/>
    <mergeCell ref="E82:F82"/>
    <mergeCell ref="I85:J85"/>
    <mergeCell ref="B78:D78"/>
    <mergeCell ref="E78:F78"/>
    <mergeCell ref="I78:J78"/>
    <mergeCell ref="B79:D79"/>
    <mergeCell ref="E79:F79"/>
    <mergeCell ref="I83:J83"/>
    <mergeCell ref="G78:H78"/>
    <mergeCell ref="G79:H79"/>
    <mergeCell ref="B94:L94"/>
    <mergeCell ref="B81:F81"/>
    <mergeCell ref="K106:L106"/>
    <mergeCell ref="I80:J80"/>
    <mergeCell ref="I82:J82"/>
    <mergeCell ref="B99:D99"/>
    <mergeCell ref="E98:F98"/>
    <mergeCell ref="K101:L101"/>
    <mergeCell ref="I105:J105"/>
    <mergeCell ref="I106:J106"/>
    <mergeCell ref="B91:D91"/>
    <mergeCell ref="B92:D92"/>
    <mergeCell ref="B96:D96"/>
    <mergeCell ref="G95:H95"/>
    <mergeCell ref="E95:F95"/>
    <mergeCell ref="I95:J95"/>
    <mergeCell ref="K95:L95"/>
    <mergeCell ref="K96:L96"/>
    <mergeCell ref="I96:J96"/>
    <mergeCell ref="G96:H96"/>
    <mergeCell ref="E96:F96"/>
    <mergeCell ref="B101:D101"/>
    <mergeCell ref="E101:F101"/>
    <mergeCell ref="G101:H101"/>
    <mergeCell ref="I98:J98"/>
    <mergeCell ref="I99:J99"/>
    <mergeCell ref="B97:D97"/>
    <mergeCell ref="G99:H99"/>
    <mergeCell ref="K97:L97"/>
    <mergeCell ref="K98:L98"/>
    <mergeCell ref="K99:L99"/>
    <mergeCell ref="B100:D100"/>
    <mergeCell ref="B98:D98"/>
    <mergeCell ref="B104:D104"/>
    <mergeCell ref="B112:D112"/>
    <mergeCell ref="B108:D108"/>
    <mergeCell ref="B105:D105"/>
    <mergeCell ref="E104:F104"/>
    <mergeCell ref="E112:F112"/>
    <mergeCell ref="B110:D110"/>
    <mergeCell ref="E110:F110"/>
    <mergeCell ref="G110:H110"/>
    <mergeCell ref="B106:D106"/>
    <mergeCell ref="B107:D107"/>
    <mergeCell ref="G104:H104"/>
    <mergeCell ref="G105:H105"/>
    <mergeCell ref="G31:H31"/>
    <mergeCell ref="G32:H32"/>
    <mergeCell ref="G33:H33"/>
    <mergeCell ref="I32:J32"/>
    <mergeCell ref="I33:J33"/>
    <mergeCell ref="I64:J64"/>
    <mergeCell ref="I65:J65"/>
    <mergeCell ref="G69:J69"/>
    <mergeCell ref="G81:J81"/>
    <mergeCell ref="I77:J77"/>
    <mergeCell ref="I52:J52"/>
    <mergeCell ref="G49:H49"/>
    <mergeCell ref="G52:H52"/>
    <mergeCell ref="G50:H50"/>
    <mergeCell ref="I74:J74"/>
    <mergeCell ref="I79:J79"/>
    <mergeCell ref="I72:J72"/>
    <mergeCell ref="G65:H65"/>
    <mergeCell ref="G70:H70"/>
    <mergeCell ref="G71:H71"/>
    <mergeCell ref="G72:H72"/>
    <mergeCell ref="G73:H73"/>
    <mergeCell ref="I73:J73"/>
    <mergeCell ref="G77:H77"/>
    <mergeCell ref="G39:H39"/>
    <mergeCell ref="I49:J49"/>
    <mergeCell ref="I50:J50"/>
    <mergeCell ref="I51:J51"/>
    <mergeCell ref="I101:J101"/>
    <mergeCell ref="G106:H106"/>
    <mergeCell ref="G109:H109"/>
    <mergeCell ref="G107:H107"/>
    <mergeCell ref="G108:H108"/>
    <mergeCell ref="I108:J108"/>
    <mergeCell ref="I107:J107"/>
    <mergeCell ref="B103:L103"/>
    <mergeCell ref="K104:L104"/>
    <mergeCell ref="I104:J104"/>
    <mergeCell ref="E97:F97"/>
    <mergeCell ref="I100:J100"/>
    <mergeCell ref="E99:F99"/>
    <mergeCell ref="G98:H98"/>
    <mergeCell ref="I97:J97"/>
    <mergeCell ref="G97:H97"/>
    <mergeCell ref="G100:H100"/>
    <mergeCell ref="K105:L105"/>
    <mergeCell ref="E100:F100"/>
    <mergeCell ref="K100:L100"/>
    <mergeCell ref="B42:D42"/>
    <mergeCell ref="B39:D39"/>
    <mergeCell ref="E36:F36"/>
    <mergeCell ref="B20:D20"/>
    <mergeCell ref="G29:H29"/>
    <mergeCell ref="G30:H30"/>
    <mergeCell ref="E53:F53"/>
    <mergeCell ref="E49:F49"/>
    <mergeCell ref="E50:F50"/>
    <mergeCell ref="E51:F51"/>
    <mergeCell ref="E33:F33"/>
    <mergeCell ref="E35:F35"/>
    <mergeCell ref="E43:F43"/>
    <mergeCell ref="G53:H53"/>
    <mergeCell ref="G35:H35"/>
    <mergeCell ref="G51:H51"/>
    <mergeCell ref="G40:J40"/>
    <mergeCell ref="G38:H38"/>
    <mergeCell ref="G43:H43"/>
    <mergeCell ref="G44:H44"/>
    <mergeCell ref="G45:H45"/>
    <mergeCell ref="G36:H36"/>
    <mergeCell ref="G37:H37"/>
    <mergeCell ref="I45:J45"/>
    <mergeCell ref="I59:J59"/>
    <mergeCell ref="G58:H58"/>
    <mergeCell ref="B56:D56"/>
    <mergeCell ref="B57:D57"/>
    <mergeCell ref="E20:F20"/>
    <mergeCell ref="E21:F21"/>
    <mergeCell ref="E22:F22"/>
    <mergeCell ref="E23:F23"/>
    <mergeCell ref="E24:F24"/>
    <mergeCell ref="E25:F25"/>
    <mergeCell ref="E45:F45"/>
    <mergeCell ref="E29:F29"/>
    <mergeCell ref="E30:F30"/>
    <mergeCell ref="E37:F37"/>
    <mergeCell ref="E38:F38"/>
    <mergeCell ref="E39:F39"/>
    <mergeCell ref="E41:F41"/>
    <mergeCell ref="E42:F42"/>
    <mergeCell ref="B40:F40"/>
    <mergeCell ref="B35:D35"/>
    <mergeCell ref="E31:F31"/>
    <mergeCell ref="B36:D36"/>
    <mergeCell ref="B37:D37"/>
    <mergeCell ref="B38:D38"/>
    <mergeCell ref="B58:D58"/>
    <mergeCell ref="B59:D59"/>
    <mergeCell ref="E73:F73"/>
    <mergeCell ref="E64:F64"/>
    <mergeCell ref="G61:H61"/>
    <mergeCell ref="E70:F70"/>
    <mergeCell ref="I70:J70"/>
    <mergeCell ref="E72:F72"/>
    <mergeCell ref="I55:J55"/>
    <mergeCell ref="I56:J56"/>
    <mergeCell ref="I57:J57"/>
    <mergeCell ref="G63:H63"/>
    <mergeCell ref="G55:H55"/>
    <mergeCell ref="G56:H56"/>
    <mergeCell ref="I58:J58"/>
    <mergeCell ref="E55:F55"/>
    <mergeCell ref="E56:F56"/>
    <mergeCell ref="G60:J60"/>
    <mergeCell ref="E57:F57"/>
    <mergeCell ref="E58:F58"/>
    <mergeCell ref="B60:F60"/>
    <mergeCell ref="E59:F59"/>
    <mergeCell ref="G57:H57"/>
    <mergeCell ref="G59:H59"/>
    <mergeCell ref="B43:D43"/>
    <mergeCell ref="I41:J41"/>
    <mergeCell ref="B44:D44"/>
    <mergeCell ref="E91:F91"/>
    <mergeCell ref="E80:F80"/>
    <mergeCell ref="E76:F76"/>
    <mergeCell ref="B72:D72"/>
    <mergeCell ref="B83:D83"/>
    <mergeCell ref="B86:D86"/>
    <mergeCell ref="E86:F86"/>
    <mergeCell ref="B41:D41"/>
    <mergeCell ref="B82:D82"/>
    <mergeCell ref="B49:D49"/>
    <mergeCell ref="B50:D50"/>
    <mergeCell ref="E52:F52"/>
    <mergeCell ref="B51:D51"/>
    <mergeCell ref="B52:D52"/>
    <mergeCell ref="B77:D77"/>
    <mergeCell ref="E77:F77"/>
    <mergeCell ref="B61:D61"/>
    <mergeCell ref="B62:D62"/>
    <mergeCell ref="B53:D53"/>
    <mergeCell ref="B55:D55"/>
    <mergeCell ref="E74:F74"/>
    <mergeCell ref="E92:F92"/>
    <mergeCell ref="B85:D85"/>
    <mergeCell ref="E85:F85"/>
    <mergeCell ref="B65:D65"/>
    <mergeCell ref="E61:F61"/>
    <mergeCell ref="G86:H86"/>
    <mergeCell ref="E89:F89"/>
    <mergeCell ref="B87:D87"/>
    <mergeCell ref="E87:F87"/>
    <mergeCell ref="E62:F62"/>
    <mergeCell ref="B21:D21"/>
    <mergeCell ref="B22:D22"/>
    <mergeCell ref="B68:J68"/>
    <mergeCell ref="B23:D23"/>
    <mergeCell ref="B24:D24"/>
    <mergeCell ref="B25:D25"/>
    <mergeCell ref="B28:F28"/>
    <mergeCell ref="B45:D45"/>
    <mergeCell ref="B31:D31"/>
    <mergeCell ref="B48:F48"/>
    <mergeCell ref="G48:J48"/>
    <mergeCell ref="B54:F54"/>
    <mergeCell ref="B29:D29"/>
    <mergeCell ref="B30:D30"/>
    <mergeCell ref="B32:D32"/>
    <mergeCell ref="B33:D33"/>
    <mergeCell ref="B34:F34"/>
    <mergeCell ref="E32:F32"/>
    <mergeCell ref="E44:F44"/>
    <mergeCell ref="G28:J28"/>
    <mergeCell ref="B27:J27"/>
    <mergeCell ref="B63:D63"/>
    <mergeCell ref="B64:D64"/>
    <mergeCell ref="I36:J36"/>
    <mergeCell ref="K16:L16"/>
    <mergeCell ref="E84:F84"/>
    <mergeCell ref="I84:J84"/>
    <mergeCell ref="E71:F71"/>
    <mergeCell ref="I71:J71"/>
    <mergeCell ref="G34:J34"/>
    <mergeCell ref="I35:J35"/>
    <mergeCell ref="I42:J42"/>
    <mergeCell ref="I43:J43"/>
    <mergeCell ref="I44:J44"/>
    <mergeCell ref="G42:H42"/>
    <mergeCell ref="G41:H41"/>
    <mergeCell ref="I37:J37"/>
    <mergeCell ref="I38:J38"/>
    <mergeCell ref="I39:J39"/>
    <mergeCell ref="I53:J53"/>
    <mergeCell ref="G54:J54"/>
    <mergeCell ref="I29:J29"/>
    <mergeCell ref="I30:J30"/>
    <mergeCell ref="I31:J31"/>
    <mergeCell ref="E65:F65"/>
    <mergeCell ref="I61:J61"/>
    <mergeCell ref="I62:J62"/>
    <mergeCell ref="I63:J63"/>
    <mergeCell ref="B2:L2"/>
    <mergeCell ref="B18:L18"/>
    <mergeCell ref="E10:L10"/>
    <mergeCell ref="E11:L11"/>
    <mergeCell ref="E14:L14"/>
    <mergeCell ref="E15:L15"/>
    <mergeCell ref="B12:D12"/>
    <mergeCell ref="B16:D16"/>
    <mergeCell ref="B13:J13"/>
    <mergeCell ref="B10:D10"/>
    <mergeCell ref="B11:D11"/>
    <mergeCell ref="B14:D14"/>
    <mergeCell ref="B15:D15"/>
    <mergeCell ref="B5:L5"/>
    <mergeCell ref="K3:L3"/>
    <mergeCell ref="I8:L8"/>
    <mergeCell ref="E12:H12"/>
    <mergeCell ref="I12:J12"/>
    <mergeCell ref="G7:H7"/>
    <mergeCell ref="G8:H8"/>
    <mergeCell ref="K12:L12"/>
    <mergeCell ref="I7:L7"/>
    <mergeCell ref="E16:H16"/>
    <mergeCell ref="I16:J16"/>
    <mergeCell ref="B208:E208"/>
    <mergeCell ref="B209:E209"/>
    <mergeCell ref="J238:L238"/>
    <mergeCell ref="E105:F105"/>
    <mergeCell ref="E106:F106"/>
    <mergeCell ref="E107:F107"/>
    <mergeCell ref="E108:F108"/>
    <mergeCell ref="K110:L110"/>
    <mergeCell ref="F210:L210"/>
    <mergeCell ref="C160:I160"/>
    <mergeCell ref="I167:J167"/>
    <mergeCell ref="I157:J157"/>
    <mergeCell ref="I159:J159"/>
    <mergeCell ref="I151:J151"/>
    <mergeCell ref="I153:J153"/>
    <mergeCell ref="B140:L140"/>
    <mergeCell ref="C142:I142"/>
    <mergeCell ref="I143:J143"/>
    <mergeCell ref="C158:I158"/>
    <mergeCell ref="C152:I152"/>
    <mergeCell ref="C154:I154"/>
    <mergeCell ref="K152:L152"/>
    <mergeCell ref="C156:I156"/>
    <mergeCell ref="K107:L107"/>
    <mergeCell ref="K172:L172"/>
    <mergeCell ref="K160:L160"/>
    <mergeCell ref="K162:L162"/>
    <mergeCell ref="K164:L164"/>
    <mergeCell ref="K150:L150"/>
    <mergeCell ref="I109:J109"/>
    <mergeCell ref="I155:J155"/>
    <mergeCell ref="K108:L108"/>
    <mergeCell ref="C148:I148"/>
    <mergeCell ref="I161:J161"/>
    <mergeCell ref="I147:J147"/>
    <mergeCell ref="I149:J149"/>
    <mergeCell ref="C144:I144"/>
    <mergeCell ref="C150:I150"/>
    <mergeCell ref="B109:D109"/>
    <mergeCell ref="I145:J145"/>
    <mergeCell ref="C146:I146"/>
    <mergeCell ref="I110:J110"/>
    <mergeCell ref="B203:L203"/>
    <mergeCell ref="I205:L205"/>
    <mergeCell ref="J225:L225"/>
    <mergeCell ref="J226:L226"/>
    <mergeCell ref="K109:L109"/>
    <mergeCell ref="K154:L154"/>
    <mergeCell ref="K156:L156"/>
    <mergeCell ref="K158:L158"/>
    <mergeCell ref="K142:L142"/>
    <mergeCell ref="K144:L144"/>
    <mergeCell ref="K146:L146"/>
    <mergeCell ref="K148:L148"/>
    <mergeCell ref="J213:L213"/>
    <mergeCell ref="I163:J163"/>
    <mergeCell ref="C166:I166"/>
    <mergeCell ref="C164:I164"/>
    <mergeCell ref="C162:I162"/>
    <mergeCell ref="K166:L166"/>
    <mergeCell ref="C175:J175"/>
    <mergeCell ref="K175:L175"/>
    <mergeCell ref="B210:E210"/>
    <mergeCell ref="J216:L216"/>
    <mergeCell ref="J215:L215"/>
    <mergeCell ref="J214:L214"/>
    <mergeCell ref="J231:L231"/>
    <mergeCell ref="J219:L219"/>
    <mergeCell ref="J235:L235"/>
    <mergeCell ref="J228:L228"/>
    <mergeCell ref="J232:L232"/>
    <mergeCell ref="J233:L233"/>
    <mergeCell ref="J234:L234"/>
    <mergeCell ref="B254:L254"/>
    <mergeCell ref="J237:L237"/>
    <mergeCell ref="J227:L227"/>
    <mergeCell ref="B246:L246"/>
    <mergeCell ref="B255:L255"/>
    <mergeCell ref="I165:J165"/>
    <mergeCell ref="K170:L170"/>
    <mergeCell ref="I173:J173"/>
    <mergeCell ref="I171:J171"/>
    <mergeCell ref="J217:L217"/>
    <mergeCell ref="B26:L26"/>
    <mergeCell ref="F207:L207"/>
    <mergeCell ref="F208:L208"/>
    <mergeCell ref="F209:L209"/>
    <mergeCell ref="B242:L242"/>
    <mergeCell ref="J222:L222"/>
    <mergeCell ref="J221:L221"/>
    <mergeCell ref="J220:L220"/>
    <mergeCell ref="J218:L218"/>
    <mergeCell ref="C170:I170"/>
    <mergeCell ref="C168:I168"/>
    <mergeCell ref="K168:L168"/>
    <mergeCell ref="C172:I172"/>
    <mergeCell ref="I169:J169"/>
    <mergeCell ref="B207:E207"/>
    <mergeCell ref="J236:L236"/>
    <mergeCell ref="J229:L229"/>
    <mergeCell ref="J230:L230"/>
  </mergeCells>
  <dataValidations count="1">
    <dataValidation type="list" allowBlank="1" showInputMessage="1" showErrorMessage="1" sqref="K175:L175">
      <formula1>$B$300:$B$311</formula1>
    </dataValidation>
  </dataValidations>
  <pageMargins left="0.70866141732283472" right="0.70866141732283472" top="0.74803149606299213" bottom="0.74803149606299213" header="0.31496062992125984" footer="0.31496062992125984"/>
  <pageSetup paperSize="9" scale="60" fitToHeight="3" orientation="portrait" r:id="rId1"/>
  <headerFooter>
    <oddFooter>&amp;C&amp;P de &amp;N</oddFooter>
  </headerFooter>
  <rowBreaks count="2" manualBreakCount="2">
    <brk id="138" max="12" man="1"/>
    <brk id="200" max="12" man="1"/>
  </rowBreaks>
  <ignoredErrors>
    <ignoredError sqref="F21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1"/>
  <sheetViews>
    <sheetView zoomScaleNormal="100" workbookViewId="0">
      <selection activeCell="B1" sqref="B1"/>
    </sheetView>
  </sheetViews>
  <sheetFormatPr baseColWidth="10" defaultRowHeight="12.75" x14ac:dyDescent="0.2"/>
  <cols>
    <col min="2" max="2" width="44.5703125" customWidth="1"/>
    <col min="5" max="5" width="24.5703125" customWidth="1"/>
  </cols>
  <sheetData>
    <row r="1" spans="1:3" ht="15" x14ac:dyDescent="0.25">
      <c r="A1" s="40" t="s">
        <v>113</v>
      </c>
      <c r="B1" s="41" t="s">
        <v>114</v>
      </c>
      <c r="C1" s="42" t="s">
        <v>115</v>
      </c>
    </row>
    <row r="2" spans="1:3" ht="15" x14ac:dyDescent="0.25">
      <c r="A2" s="43">
        <v>1</v>
      </c>
      <c r="B2" s="44" t="s">
        <v>116</v>
      </c>
      <c r="C2" s="45"/>
    </row>
    <row r="3" spans="1:3" x14ac:dyDescent="0.2">
      <c r="A3" s="46">
        <v>11</v>
      </c>
      <c r="B3" s="47" t="s">
        <v>117</v>
      </c>
      <c r="C3" s="48"/>
    </row>
    <row r="4" spans="1:3" x14ac:dyDescent="0.2">
      <c r="A4" s="49">
        <v>1101</v>
      </c>
      <c r="B4" s="50" t="s">
        <v>118</v>
      </c>
      <c r="C4" s="51"/>
    </row>
    <row r="5" spans="1:3" x14ac:dyDescent="0.2">
      <c r="A5" s="52">
        <v>110105</v>
      </c>
      <c r="B5" s="53" t="s">
        <v>119</v>
      </c>
      <c r="C5" s="54"/>
    </row>
    <row r="6" spans="1:3" x14ac:dyDescent="0.2">
      <c r="A6" s="52">
        <v>110110</v>
      </c>
      <c r="B6" s="53" t="s">
        <v>120</v>
      </c>
      <c r="C6" s="54"/>
    </row>
    <row r="7" spans="1:3" x14ac:dyDescent="0.2">
      <c r="A7" s="49">
        <v>1103</v>
      </c>
      <c r="B7" s="50" t="s">
        <v>121</v>
      </c>
      <c r="C7" s="51"/>
    </row>
    <row r="8" spans="1:3" x14ac:dyDescent="0.2">
      <c r="A8" s="52">
        <v>110305</v>
      </c>
      <c r="B8" s="53" t="s">
        <v>122</v>
      </c>
      <c r="C8" s="54"/>
    </row>
    <row r="9" spans="1:3" x14ac:dyDescent="0.2">
      <c r="A9" s="52">
        <v>110310</v>
      </c>
      <c r="B9" s="53" t="s">
        <v>123</v>
      </c>
      <c r="C9" s="54"/>
    </row>
    <row r="10" spans="1:3" x14ac:dyDescent="0.2">
      <c r="A10" s="52">
        <v>110315</v>
      </c>
      <c r="B10" s="53" t="s">
        <v>124</v>
      </c>
      <c r="C10" s="54"/>
    </row>
    <row r="11" spans="1:3" x14ac:dyDescent="0.2">
      <c r="A11" s="52">
        <v>110320</v>
      </c>
      <c r="B11" s="53" t="s">
        <v>125</v>
      </c>
      <c r="C11" s="54"/>
    </row>
    <row r="12" spans="1:3" x14ac:dyDescent="0.2">
      <c r="A12" s="49">
        <v>1104</v>
      </c>
      <c r="B12" s="50" t="s">
        <v>126</v>
      </c>
      <c r="C12" s="51"/>
    </row>
    <row r="13" spans="1:3" x14ac:dyDescent="0.2">
      <c r="A13" s="52">
        <v>110401</v>
      </c>
      <c r="B13" s="53" t="s">
        <v>126</v>
      </c>
      <c r="C13" s="54"/>
    </row>
    <row r="14" spans="1:3" x14ac:dyDescent="0.2">
      <c r="A14" s="49">
        <v>1105</v>
      </c>
      <c r="B14" s="50" t="s">
        <v>127</v>
      </c>
      <c r="C14" s="51"/>
    </row>
    <row r="15" spans="1:3" x14ac:dyDescent="0.2">
      <c r="A15" s="52">
        <v>110505</v>
      </c>
      <c r="B15" s="53" t="s">
        <v>128</v>
      </c>
      <c r="C15" s="54"/>
    </row>
    <row r="16" spans="1:3" x14ac:dyDescent="0.2">
      <c r="A16" s="52">
        <v>110510</v>
      </c>
      <c r="B16" s="53" t="s">
        <v>129</v>
      </c>
      <c r="C16" s="54"/>
    </row>
    <row r="17" spans="1:3" x14ac:dyDescent="0.2">
      <c r="A17" s="46">
        <v>12</v>
      </c>
      <c r="B17" s="47" t="s">
        <v>130</v>
      </c>
      <c r="C17" s="48"/>
    </row>
    <row r="18" spans="1:3" x14ac:dyDescent="0.2">
      <c r="A18" s="49">
        <v>1201</v>
      </c>
      <c r="B18" s="50" t="s">
        <v>131</v>
      </c>
      <c r="C18" s="51"/>
    </row>
    <row r="19" spans="1:3" x14ac:dyDescent="0.2">
      <c r="A19" s="52">
        <v>120105</v>
      </c>
      <c r="B19" s="53" t="s">
        <v>132</v>
      </c>
      <c r="C19" s="54"/>
    </row>
    <row r="20" spans="1:3" x14ac:dyDescent="0.2">
      <c r="A20" s="52">
        <v>120110</v>
      </c>
      <c r="B20" s="53" t="s">
        <v>133</v>
      </c>
      <c r="C20" s="54"/>
    </row>
    <row r="21" spans="1:3" x14ac:dyDescent="0.2">
      <c r="A21" s="52">
        <v>120115</v>
      </c>
      <c r="B21" s="53" t="s">
        <v>125</v>
      </c>
      <c r="C21" s="54"/>
    </row>
    <row r="22" spans="1:3" x14ac:dyDescent="0.2">
      <c r="A22" s="49">
        <v>1202</v>
      </c>
      <c r="B22" s="50" t="s">
        <v>134</v>
      </c>
      <c r="C22" s="51"/>
    </row>
    <row r="23" spans="1:3" x14ac:dyDescent="0.2">
      <c r="A23" s="52">
        <v>120205</v>
      </c>
      <c r="B23" s="53" t="s">
        <v>135</v>
      </c>
      <c r="C23" s="54"/>
    </row>
    <row r="24" spans="1:3" x14ac:dyDescent="0.2">
      <c r="A24" s="52">
        <v>120210</v>
      </c>
      <c r="B24" s="53" t="s">
        <v>132</v>
      </c>
      <c r="C24" s="54"/>
    </row>
    <row r="25" spans="1:3" x14ac:dyDescent="0.2">
      <c r="A25" s="52">
        <v>120215</v>
      </c>
      <c r="B25" s="53" t="s">
        <v>133</v>
      </c>
      <c r="C25" s="54"/>
    </row>
    <row r="26" spans="1:3" x14ac:dyDescent="0.2">
      <c r="A26" s="52">
        <v>120220</v>
      </c>
      <c r="B26" s="53" t="s">
        <v>125</v>
      </c>
      <c r="C26" s="54"/>
    </row>
    <row r="27" spans="1:3" x14ac:dyDescent="0.2">
      <c r="A27" s="49">
        <v>1299</v>
      </c>
      <c r="B27" s="50" t="s">
        <v>136</v>
      </c>
      <c r="C27" s="51"/>
    </row>
    <row r="28" spans="1:3" x14ac:dyDescent="0.2">
      <c r="A28" s="52">
        <v>129905</v>
      </c>
      <c r="B28" s="53" t="s">
        <v>137</v>
      </c>
      <c r="C28" s="54"/>
    </row>
    <row r="29" spans="1:3" ht="22.5" x14ac:dyDescent="0.2">
      <c r="A29" s="52">
        <v>129910</v>
      </c>
      <c r="B29" s="53" t="s">
        <v>138</v>
      </c>
      <c r="C29" s="54"/>
    </row>
    <row r="30" spans="1:3" x14ac:dyDescent="0.2">
      <c r="A30" s="46">
        <v>13</v>
      </c>
      <c r="B30" s="47" t="s">
        <v>139</v>
      </c>
      <c r="C30" s="48"/>
    </row>
    <row r="31" spans="1:3" ht="33.75" x14ac:dyDescent="0.2">
      <c r="A31" s="49">
        <v>1301</v>
      </c>
      <c r="B31" s="50" t="s">
        <v>140</v>
      </c>
      <c r="C31" s="51"/>
    </row>
    <row r="32" spans="1:3" x14ac:dyDescent="0.2">
      <c r="A32" s="52">
        <v>130105</v>
      </c>
      <c r="B32" s="53" t="s">
        <v>141</v>
      </c>
      <c r="C32" s="54"/>
    </row>
    <row r="33" spans="1:4" x14ac:dyDescent="0.2">
      <c r="A33" s="52">
        <v>130110</v>
      </c>
      <c r="B33" s="53" t="s">
        <v>142</v>
      </c>
      <c r="C33" s="54"/>
    </row>
    <row r="34" spans="1:4" x14ac:dyDescent="0.2">
      <c r="A34" s="52">
        <v>130115</v>
      </c>
      <c r="B34" s="53" t="s">
        <v>143</v>
      </c>
      <c r="C34" s="54"/>
    </row>
    <row r="35" spans="1:4" x14ac:dyDescent="0.2">
      <c r="A35" s="52">
        <v>130120</v>
      </c>
      <c r="B35" s="53" t="s">
        <v>144</v>
      </c>
      <c r="C35" s="54"/>
    </row>
    <row r="36" spans="1:4" x14ac:dyDescent="0.2">
      <c r="A36" s="52">
        <v>130125</v>
      </c>
      <c r="B36" s="53" t="s">
        <v>145</v>
      </c>
      <c r="C36" s="54"/>
      <c r="D36" s="63"/>
    </row>
    <row r="37" spans="1:4" x14ac:dyDescent="0.2">
      <c r="A37" s="52">
        <v>130150</v>
      </c>
      <c r="B37" s="53" t="s">
        <v>146</v>
      </c>
      <c r="C37" s="54"/>
      <c r="D37" s="63"/>
    </row>
    <row r="38" spans="1:4" x14ac:dyDescent="0.2">
      <c r="A38" s="52">
        <v>130155</v>
      </c>
      <c r="B38" s="53" t="s">
        <v>147</v>
      </c>
      <c r="C38" s="54"/>
      <c r="D38" s="63"/>
    </row>
    <row r="39" spans="1:4" x14ac:dyDescent="0.2">
      <c r="A39" s="52">
        <v>130160</v>
      </c>
      <c r="B39" s="53" t="s">
        <v>148</v>
      </c>
      <c r="C39" s="54"/>
    </row>
    <row r="40" spans="1:4" x14ac:dyDescent="0.2">
      <c r="A40" s="52">
        <v>130165</v>
      </c>
      <c r="B40" s="53" t="s">
        <v>149</v>
      </c>
      <c r="C40" s="54"/>
    </row>
    <row r="41" spans="1:4" x14ac:dyDescent="0.2">
      <c r="A41" s="52">
        <v>130170</v>
      </c>
      <c r="B41" s="53" t="s">
        <v>150</v>
      </c>
      <c r="C41" s="54"/>
    </row>
    <row r="42" spans="1:4" ht="22.5" x14ac:dyDescent="0.2">
      <c r="A42" s="49">
        <v>1302</v>
      </c>
      <c r="B42" s="50" t="s">
        <v>151</v>
      </c>
      <c r="C42" s="51"/>
    </row>
    <row r="43" spans="1:4" x14ac:dyDescent="0.2">
      <c r="A43" s="52">
        <v>130205</v>
      </c>
      <c r="B43" s="53" t="s">
        <v>152</v>
      </c>
      <c r="C43" s="54"/>
    </row>
    <row r="44" spans="1:4" x14ac:dyDescent="0.2">
      <c r="A44" s="52">
        <v>130210</v>
      </c>
      <c r="B44" s="53" t="s">
        <v>153</v>
      </c>
      <c r="C44" s="54"/>
    </row>
    <row r="45" spans="1:4" x14ac:dyDescent="0.2">
      <c r="A45" s="52">
        <v>130215</v>
      </c>
      <c r="B45" s="53" t="s">
        <v>154</v>
      </c>
      <c r="C45" s="54"/>
    </row>
    <row r="46" spans="1:4" x14ac:dyDescent="0.2">
      <c r="A46" s="52">
        <v>130220</v>
      </c>
      <c r="B46" s="53" t="s">
        <v>155</v>
      </c>
      <c r="C46" s="54"/>
    </row>
    <row r="47" spans="1:4" x14ac:dyDescent="0.2">
      <c r="A47" s="52">
        <v>130225</v>
      </c>
      <c r="B47" s="53" t="s">
        <v>156</v>
      </c>
      <c r="C47" s="54"/>
    </row>
    <row r="48" spans="1:4" ht="22.5" x14ac:dyDescent="0.2">
      <c r="A48" s="49">
        <v>1303</v>
      </c>
      <c r="B48" s="50" t="s">
        <v>157</v>
      </c>
      <c r="C48" s="51"/>
    </row>
    <row r="49" spans="1:3" x14ac:dyDescent="0.2">
      <c r="A49" s="52">
        <v>130305</v>
      </c>
      <c r="B49" s="53" t="s">
        <v>141</v>
      </c>
      <c r="C49" s="54"/>
    </row>
    <row r="50" spans="1:3" x14ac:dyDescent="0.2">
      <c r="A50" s="52">
        <v>130310</v>
      </c>
      <c r="B50" s="53" t="s">
        <v>142</v>
      </c>
      <c r="C50" s="54"/>
    </row>
    <row r="51" spans="1:3" x14ac:dyDescent="0.2">
      <c r="A51" s="52">
        <v>130315</v>
      </c>
      <c r="B51" s="53" t="s">
        <v>143</v>
      </c>
      <c r="C51" s="54"/>
    </row>
    <row r="52" spans="1:3" x14ac:dyDescent="0.2">
      <c r="A52" s="52">
        <v>130320</v>
      </c>
      <c r="B52" s="53" t="s">
        <v>144</v>
      </c>
      <c r="C52" s="54"/>
    </row>
    <row r="53" spans="1:3" x14ac:dyDescent="0.2">
      <c r="A53" s="52">
        <v>130325</v>
      </c>
      <c r="B53" s="53" t="s">
        <v>145</v>
      </c>
      <c r="C53" s="54"/>
    </row>
    <row r="54" spans="1:3" x14ac:dyDescent="0.2">
      <c r="A54" s="52">
        <v>130350</v>
      </c>
      <c r="B54" s="53" t="s">
        <v>146</v>
      </c>
      <c r="C54" s="54"/>
    </row>
    <row r="55" spans="1:3" x14ac:dyDescent="0.2">
      <c r="A55" s="52">
        <v>130355</v>
      </c>
      <c r="B55" s="53" t="s">
        <v>147</v>
      </c>
      <c r="C55" s="54"/>
    </row>
    <row r="56" spans="1:3" x14ac:dyDescent="0.2">
      <c r="A56" s="52">
        <v>130360</v>
      </c>
      <c r="B56" s="53" t="s">
        <v>148</v>
      </c>
      <c r="C56" s="54"/>
    </row>
    <row r="57" spans="1:3" x14ac:dyDescent="0.2">
      <c r="A57" s="52">
        <v>130365</v>
      </c>
      <c r="B57" s="53" t="s">
        <v>149</v>
      </c>
      <c r="C57" s="54"/>
    </row>
    <row r="58" spans="1:3" x14ac:dyDescent="0.2">
      <c r="A58" s="52">
        <v>130370</v>
      </c>
      <c r="B58" s="53" t="s">
        <v>150</v>
      </c>
      <c r="C58" s="54"/>
    </row>
    <row r="59" spans="1:3" ht="22.5" x14ac:dyDescent="0.2">
      <c r="A59" s="49">
        <v>1304</v>
      </c>
      <c r="B59" s="50" t="s">
        <v>158</v>
      </c>
      <c r="C59" s="51"/>
    </row>
    <row r="60" spans="1:3" x14ac:dyDescent="0.2">
      <c r="A60" s="52">
        <v>130405</v>
      </c>
      <c r="B60" s="53" t="s">
        <v>152</v>
      </c>
      <c r="C60" s="54"/>
    </row>
    <row r="61" spans="1:3" x14ac:dyDescent="0.2">
      <c r="A61" s="52">
        <v>130410</v>
      </c>
      <c r="B61" s="53" t="s">
        <v>153</v>
      </c>
      <c r="C61" s="54"/>
    </row>
    <row r="62" spans="1:3" x14ac:dyDescent="0.2">
      <c r="A62" s="52">
        <v>130415</v>
      </c>
      <c r="B62" s="53" t="s">
        <v>154</v>
      </c>
      <c r="C62" s="54"/>
    </row>
    <row r="63" spans="1:3" x14ac:dyDescent="0.2">
      <c r="A63" s="52">
        <v>130420</v>
      </c>
      <c r="B63" s="53" t="s">
        <v>155</v>
      </c>
      <c r="C63" s="54"/>
    </row>
    <row r="64" spans="1:3" x14ac:dyDescent="0.2">
      <c r="A64" s="52">
        <v>130425</v>
      </c>
      <c r="B64" s="53" t="s">
        <v>156</v>
      </c>
      <c r="C64" s="54"/>
    </row>
    <row r="65" spans="1:3" ht="22.5" x14ac:dyDescent="0.2">
      <c r="A65" s="49">
        <v>1305</v>
      </c>
      <c r="B65" s="50" t="s">
        <v>159</v>
      </c>
      <c r="C65" s="51"/>
    </row>
    <row r="66" spans="1:3" x14ac:dyDescent="0.2">
      <c r="A66" s="52">
        <v>130505</v>
      </c>
      <c r="B66" s="53" t="s">
        <v>141</v>
      </c>
      <c r="C66" s="54"/>
    </row>
    <row r="67" spans="1:3" x14ac:dyDescent="0.2">
      <c r="A67" s="52">
        <v>130510</v>
      </c>
      <c r="B67" s="53" t="s">
        <v>142</v>
      </c>
      <c r="C67" s="54"/>
    </row>
    <row r="68" spans="1:3" x14ac:dyDescent="0.2">
      <c r="A68" s="52">
        <v>130515</v>
      </c>
      <c r="B68" s="53" t="s">
        <v>143</v>
      </c>
      <c r="C68" s="54"/>
    </row>
    <row r="69" spans="1:3" x14ac:dyDescent="0.2">
      <c r="A69" s="52">
        <v>130520</v>
      </c>
      <c r="B69" s="53" t="s">
        <v>160</v>
      </c>
      <c r="C69" s="54"/>
    </row>
    <row r="70" spans="1:3" x14ac:dyDescent="0.2">
      <c r="A70" s="52">
        <v>130525</v>
      </c>
      <c r="B70" s="53" t="s">
        <v>161</v>
      </c>
      <c r="C70" s="54"/>
    </row>
    <row r="71" spans="1:3" x14ac:dyDescent="0.2">
      <c r="A71" s="52">
        <v>130530</v>
      </c>
      <c r="B71" s="53" t="s">
        <v>162</v>
      </c>
      <c r="C71" s="54"/>
    </row>
    <row r="72" spans="1:3" x14ac:dyDescent="0.2">
      <c r="A72" s="52">
        <v>130535</v>
      </c>
      <c r="B72" s="53" t="s">
        <v>163</v>
      </c>
      <c r="C72" s="54"/>
    </row>
    <row r="73" spans="1:3" x14ac:dyDescent="0.2">
      <c r="A73" s="52">
        <v>130540</v>
      </c>
      <c r="B73" s="53" t="s">
        <v>164</v>
      </c>
      <c r="C73" s="54"/>
    </row>
    <row r="74" spans="1:3" x14ac:dyDescent="0.2">
      <c r="A74" s="52">
        <v>130550</v>
      </c>
      <c r="B74" s="53" t="s">
        <v>146</v>
      </c>
      <c r="C74" s="54"/>
    </row>
    <row r="75" spans="1:3" x14ac:dyDescent="0.2">
      <c r="A75" s="52">
        <v>130555</v>
      </c>
      <c r="B75" s="53" t="s">
        <v>147</v>
      </c>
      <c r="C75" s="54"/>
    </row>
    <row r="76" spans="1:3" x14ac:dyDescent="0.2">
      <c r="A76" s="52">
        <v>130560</v>
      </c>
      <c r="B76" s="53" t="s">
        <v>148</v>
      </c>
      <c r="C76" s="54"/>
    </row>
    <row r="77" spans="1:3" x14ac:dyDescent="0.2">
      <c r="A77" s="52">
        <v>130565</v>
      </c>
      <c r="B77" s="53" t="s">
        <v>165</v>
      </c>
      <c r="C77" s="54"/>
    </row>
    <row r="78" spans="1:3" x14ac:dyDescent="0.2">
      <c r="A78" s="52">
        <v>130570</v>
      </c>
      <c r="B78" s="53" t="s">
        <v>166</v>
      </c>
      <c r="C78" s="54"/>
    </row>
    <row r="79" spans="1:3" x14ac:dyDescent="0.2">
      <c r="A79" s="52">
        <v>130575</v>
      </c>
      <c r="B79" s="53" t="s">
        <v>167</v>
      </c>
      <c r="C79" s="54"/>
    </row>
    <row r="80" spans="1:3" x14ac:dyDescent="0.2">
      <c r="A80" s="52">
        <v>130580</v>
      </c>
      <c r="B80" s="53" t="s">
        <v>168</v>
      </c>
      <c r="C80" s="54"/>
    </row>
    <row r="81" spans="1:3" x14ac:dyDescent="0.2">
      <c r="A81" s="52">
        <v>130585</v>
      </c>
      <c r="B81" s="53" t="s">
        <v>169</v>
      </c>
      <c r="C81" s="54"/>
    </row>
    <row r="82" spans="1:3" ht="22.5" x14ac:dyDescent="0.2">
      <c r="A82" s="49">
        <v>1306</v>
      </c>
      <c r="B82" s="50" t="s">
        <v>170</v>
      </c>
      <c r="C82" s="51"/>
    </row>
    <row r="83" spans="1:3" x14ac:dyDescent="0.2">
      <c r="A83" s="52">
        <v>130605</v>
      </c>
      <c r="B83" s="53" t="s">
        <v>152</v>
      </c>
      <c r="C83" s="54"/>
    </row>
    <row r="84" spans="1:3" x14ac:dyDescent="0.2">
      <c r="A84" s="52">
        <v>130610</v>
      </c>
      <c r="B84" s="53" t="s">
        <v>153</v>
      </c>
      <c r="C84" s="54"/>
    </row>
    <row r="85" spans="1:3" x14ac:dyDescent="0.2">
      <c r="A85" s="52">
        <v>130615</v>
      </c>
      <c r="B85" s="53" t="s">
        <v>154</v>
      </c>
      <c r="C85" s="54"/>
    </row>
    <row r="86" spans="1:3" x14ac:dyDescent="0.2">
      <c r="A86" s="52">
        <v>130620</v>
      </c>
      <c r="B86" s="53" t="s">
        <v>171</v>
      </c>
      <c r="C86" s="54"/>
    </row>
    <row r="87" spans="1:3" x14ac:dyDescent="0.2">
      <c r="A87" s="52">
        <v>130625</v>
      </c>
      <c r="B87" s="53" t="s">
        <v>172</v>
      </c>
      <c r="C87" s="54"/>
    </row>
    <row r="88" spans="1:3" x14ac:dyDescent="0.2">
      <c r="A88" s="52">
        <v>130630</v>
      </c>
      <c r="B88" s="53" t="s">
        <v>173</v>
      </c>
      <c r="C88" s="54"/>
    </row>
    <row r="89" spans="1:3" x14ac:dyDescent="0.2">
      <c r="A89" s="52">
        <v>130635</v>
      </c>
      <c r="B89" s="53" t="s">
        <v>174</v>
      </c>
      <c r="C89" s="54"/>
    </row>
    <row r="90" spans="1:3" x14ac:dyDescent="0.2">
      <c r="A90" s="52">
        <v>130640</v>
      </c>
      <c r="B90" s="53" t="s">
        <v>175</v>
      </c>
      <c r="C90" s="54"/>
    </row>
    <row r="91" spans="1:3" x14ac:dyDescent="0.2">
      <c r="A91" s="49">
        <v>1307</v>
      </c>
      <c r="B91" s="50" t="s">
        <v>176</v>
      </c>
      <c r="C91" s="51"/>
    </row>
    <row r="92" spans="1:3" x14ac:dyDescent="0.2">
      <c r="A92" s="52">
        <v>130705</v>
      </c>
      <c r="B92" s="53" t="s">
        <v>177</v>
      </c>
      <c r="C92" s="54"/>
    </row>
    <row r="93" spans="1:3" x14ac:dyDescent="0.2">
      <c r="A93" s="52">
        <v>130710</v>
      </c>
      <c r="B93" s="53" t="s">
        <v>178</v>
      </c>
      <c r="C93" s="54"/>
    </row>
    <row r="94" spans="1:3" x14ac:dyDescent="0.2">
      <c r="A94" s="52">
        <v>130720</v>
      </c>
      <c r="B94" s="53" t="s">
        <v>179</v>
      </c>
      <c r="C94" s="54"/>
    </row>
    <row r="95" spans="1:3" x14ac:dyDescent="0.2">
      <c r="A95" s="52">
        <v>130790</v>
      </c>
      <c r="B95" s="53" t="s">
        <v>69</v>
      </c>
      <c r="C95" s="54"/>
    </row>
    <row r="96" spans="1:3" x14ac:dyDescent="0.2">
      <c r="A96" s="49">
        <v>1399</v>
      </c>
      <c r="B96" s="50" t="s">
        <v>180</v>
      </c>
      <c r="C96" s="51"/>
    </row>
    <row r="97" spans="1:4" x14ac:dyDescent="0.2">
      <c r="A97" s="52">
        <v>139905</v>
      </c>
      <c r="B97" s="53" t="s">
        <v>181</v>
      </c>
      <c r="C97" s="54"/>
    </row>
    <row r="98" spans="1:4" x14ac:dyDescent="0.2">
      <c r="A98" s="52">
        <v>139910</v>
      </c>
      <c r="B98" s="53" t="s">
        <v>182</v>
      </c>
      <c r="C98" s="54"/>
    </row>
    <row r="99" spans="1:4" x14ac:dyDescent="0.2">
      <c r="A99" s="46">
        <v>14</v>
      </c>
      <c r="B99" s="47" t="s">
        <v>183</v>
      </c>
      <c r="C99" s="48"/>
    </row>
    <row r="100" spans="1:4" x14ac:dyDescent="0.2">
      <c r="A100" s="49">
        <v>1401</v>
      </c>
      <c r="B100" s="50" t="s">
        <v>184</v>
      </c>
      <c r="C100" s="51"/>
      <c r="D100" s="62"/>
    </row>
    <row r="101" spans="1:4" x14ac:dyDescent="0.2">
      <c r="A101" s="52">
        <v>140105</v>
      </c>
      <c r="B101" s="53" t="s">
        <v>152</v>
      </c>
      <c r="C101" s="64"/>
      <c r="D101" s="62"/>
    </row>
    <row r="102" spans="1:4" x14ac:dyDescent="0.2">
      <c r="A102" s="52">
        <v>140110</v>
      </c>
      <c r="B102" s="53" t="s">
        <v>153</v>
      </c>
      <c r="C102" s="64"/>
      <c r="D102" s="62"/>
    </row>
    <row r="103" spans="1:4" x14ac:dyDescent="0.2">
      <c r="A103" s="52">
        <v>140115</v>
      </c>
      <c r="B103" s="53" t="s">
        <v>154</v>
      </c>
      <c r="C103" s="64"/>
      <c r="D103" s="62"/>
    </row>
    <row r="104" spans="1:4" x14ac:dyDescent="0.2">
      <c r="A104" s="52">
        <v>140120</v>
      </c>
      <c r="B104" s="53" t="s">
        <v>155</v>
      </c>
      <c r="C104" s="64"/>
      <c r="D104" s="62"/>
    </row>
    <row r="105" spans="1:4" x14ac:dyDescent="0.2">
      <c r="A105" s="52">
        <v>140125</v>
      </c>
      <c r="B105" s="53" t="s">
        <v>156</v>
      </c>
      <c r="C105" s="64"/>
      <c r="D105" s="62"/>
    </row>
    <row r="106" spans="1:4" x14ac:dyDescent="0.2">
      <c r="A106" s="49">
        <v>1402</v>
      </c>
      <c r="B106" s="50" t="s">
        <v>185</v>
      </c>
      <c r="C106" s="51"/>
      <c r="D106" s="62"/>
    </row>
    <row r="107" spans="1:4" x14ac:dyDescent="0.2">
      <c r="A107" s="52">
        <v>140205</v>
      </c>
      <c r="B107" s="53" t="s">
        <v>152</v>
      </c>
      <c r="C107" s="64"/>
      <c r="D107" s="62"/>
    </row>
    <row r="108" spans="1:4" x14ac:dyDescent="0.2">
      <c r="A108" s="52">
        <v>140210</v>
      </c>
      <c r="B108" s="53" t="s">
        <v>153</v>
      </c>
      <c r="C108" s="64"/>
      <c r="D108" s="62"/>
    </row>
    <row r="109" spans="1:4" x14ac:dyDescent="0.2">
      <c r="A109" s="52">
        <v>140215</v>
      </c>
      <c r="B109" s="53" t="s">
        <v>154</v>
      </c>
      <c r="C109" s="64"/>
      <c r="D109" s="62"/>
    </row>
    <row r="110" spans="1:4" x14ac:dyDescent="0.2">
      <c r="A110" s="52">
        <v>140220</v>
      </c>
      <c r="B110" s="53" t="s">
        <v>155</v>
      </c>
      <c r="C110" s="64"/>
      <c r="D110" s="62"/>
    </row>
    <row r="111" spans="1:4" x14ac:dyDescent="0.2">
      <c r="A111" s="52">
        <v>140225</v>
      </c>
      <c r="B111" s="53" t="s">
        <v>156</v>
      </c>
      <c r="C111" s="64"/>
      <c r="D111" s="62"/>
    </row>
    <row r="112" spans="1:4" x14ac:dyDescent="0.2">
      <c r="A112" s="49">
        <v>1403</v>
      </c>
      <c r="B112" s="50" t="s">
        <v>186</v>
      </c>
      <c r="C112" s="51"/>
      <c r="D112" s="62"/>
    </row>
    <row r="113" spans="1:4" x14ac:dyDescent="0.2">
      <c r="A113" s="52">
        <v>140305</v>
      </c>
      <c r="B113" s="53" t="s">
        <v>152</v>
      </c>
      <c r="C113" s="64"/>
      <c r="D113" s="62"/>
    </row>
    <row r="114" spans="1:4" x14ac:dyDescent="0.2">
      <c r="A114" s="52">
        <v>140310</v>
      </c>
      <c r="B114" s="53" t="s">
        <v>153</v>
      </c>
      <c r="C114" s="64"/>
      <c r="D114" s="62"/>
    </row>
    <row r="115" spans="1:4" x14ac:dyDescent="0.2">
      <c r="A115" s="52">
        <v>140315</v>
      </c>
      <c r="B115" s="53" t="s">
        <v>154</v>
      </c>
      <c r="C115" s="64"/>
      <c r="D115" s="62"/>
    </row>
    <row r="116" spans="1:4" x14ac:dyDescent="0.2">
      <c r="A116" s="52">
        <v>140320</v>
      </c>
      <c r="B116" s="53" t="s">
        <v>155</v>
      </c>
      <c r="C116" s="64"/>
      <c r="D116" s="62"/>
    </row>
    <row r="117" spans="1:4" x14ac:dyDescent="0.2">
      <c r="A117" s="52">
        <v>140325</v>
      </c>
      <c r="B117" s="53" t="s">
        <v>156</v>
      </c>
      <c r="C117" s="64"/>
      <c r="D117" s="62"/>
    </row>
    <row r="118" spans="1:4" x14ac:dyDescent="0.2">
      <c r="A118" s="49">
        <v>1404</v>
      </c>
      <c r="B118" s="50" t="s">
        <v>187</v>
      </c>
      <c r="C118" s="51"/>
      <c r="D118" s="62"/>
    </row>
    <row r="119" spans="1:4" x14ac:dyDescent="0.2">
      <c r="A119" s="52">
        <v>140405</v>
      </c>
      <c r="B119" s="53" t="s">
        <v>152</v>
      </c>
      <c r="C119" s="64"/>
      <c r="D119" s="62"/>
    </row>
    <row r="120" spans="1:4" x14ac:dyDescent="0.2">
      <c r="A120" s="52">
        <v>140410</v>
      </c>
      <c r="B120" s="53" t="s">
        <v>153</v>
      </c>
      <c r="C120" s="64"/>
      <c r="D120" s="62"/>
    </row>
    <row r="121" spans="1:4" x14ac:dyDescent="0.2">
      <c r="A121" s="52">
        <v>140415</v>
      </c>
      <c r="B121" s="53" t="s">
        <v>154</v>
      </c>
      <c r="C121" s="64"/>
      <c r="D121" s="62"/>
    </row>
    <row r="122" spans="1:4" x14ac:dyDescent="0.2">
      <c r="A122" s="52">
        <v>140420</v>
      </c>
      <c r="B122" s="53" t="s">
        <v>155</v>
      </c>
      <c r="C122" s="64"/>
      <c r="D122" s="62"/>
    </row>
    <row r="123" spans="1:4" x14ac:dyDescent="0.2">
      <c r="A123" s="52">
        <v>140425</v>
      </c>
      <c r="B123" s="53" t="s">
        <v>156</v>
      </c>
      <c r="C123" s="64"/>
      <c r="D123" s="62"/>
    </row>
    <row r="124" spans="1:4" x14ac:dyDescent="0.2">
      <c r="A124" s="49">
        <v>1405</v>
      </c>
      <c r="B124" s="50" t="s">
        <v>188</v>
      </c>
      <c r="C124" s="51"/>
      <c r="D124" s="62"/>
    </row>
    <row r="125" spans="1:4" x14ac:dyDescent="0.2">
      <c r="A125" s="52">
        <v>140505</v>
      </c>
      <c r="B125" s="53" t="s">
        <v>152</v>
      </c>
      <c r="C125" s="64"/>
      <c r="D125" s="62"/>
    </row>
    <row r="126" spans="1:4" x14ac:dyDescent="0.2">
      <c r="A126" s="52">
        <v>140510</v>
      </c>
      <c r="B126" s="53" t="s">
        <v>153</v>
      </c>
      <c r="C126" s="64"/>
      <c r="D126" s="62"/>
    </row>
    <row r="127" spans="1:4" x14ac:dyDescent="0.2">
      <c r="A127" s="52">
        <v>140515</v>
      </c>
      <c r="B127" s="53" t="s">
        <v>154</v>
      </c>
      <c r="C127" s="64"/>
      <c r="D127" s="62"/>
    </row>
    <row r="128" spans="1:4" x14ac:dyDescent="0.2">
      <c r="A128" s="52">
        <v>140520</v>
      </c>
      <c r="B128" s="53" t="s">
        <v>155</v>
      </c>
      <c r="C128" s="64"/>
      <c r="D128" s="62"/>
    </row>
    <row r="129" spans="1:4" x14ac:dyDescent="0.2">
      <c r="A129" s="52">
        <v>140525</v>
      </c>
      <c r="B129" s="53" t="s">
        <v>156</v>
      </c>
      <c r="C129" s="64"/>
      <c r="D129" s="62"/>
    </row>
    <row r="130" spans="1:4" x14ac:dyDescent="0.2">
      <c r="A130" s="49">
        <v>1406</v>
      </c>
      <c r="B130" s="50" t="s">
        <v>189</v>
      </c>
      <c r="C130" s="51"/>
      <c r="D130" s="62"/>
    </row>
    <row r="131" spans="1:4" x14ac:dyDescent="0.2">
      <c r="A131" s="52">
        <v>140605</v>
      </c>
      <c r="B131" s="53" t="s">
        <v>152</v>
      </c>
      <c r="C131" s="64"/>
      <c r="D131" s="62"/>
    </row>
    <row r="132" spans="1:4" x14ac:dyDescent="0.2">
      <c r="A132" s="52">
        <v>140610</v>
      </c>
      <c r="B132" s="53" t="s">
        <v>153</v>
      </c>
      <c r="C132" s="64"/>
      <c r="D132" s="62"/>
    </row>
    <row r="133" spans="1:4" x14ac:dyDescent="0.2">
      <c r="A133" s="52">
        <v>140615</v>
      </c>
      <c r="B133" s="53" t="s">
        <v>154</v>
      </c>
      <c r="C133" s="64"/>
      <c r="D133" s="62"/>
    </row>
    <row r="134" spans="1:4" x14ac:dyDescent="0.2">
      <c r="A134" s="52">
        <v>140620</v>
      </c>
      <c r="B134" s="53" t="s">
        <v>155</v>
      </c>
      <c r="C134" s="64"/>
      <c r="D134" s="62"/>
    </row>
    <row r="135" spans="1:4" x14ac:dyDescent="0.2">
      <c r="A135" s="52">
        <v>140625</v>
      </c>
      <c r="B135" s="53" t="s">
        <v>156</v>
      </c>
      <c r="C135" s="64"/>
      <c r="D135" s="62"/>
    </row>
    <row r="136" spans="1:4" x14ac:dyDescent="0.2">
      <c r="A136" s="49">
        <v>1407</v>
      </c>
      <c r="B136" s="50" t="s">
        <v>190</v>
      </c>
      <c r="C136" s="51"/>
      <c r="D136" s="62"/>
    </row>
    <row r="137" spans="1:4" x14ac:dyDescent="0.2">
      <c r="A137" s="52">
        <v>140705</v>
      </c>
      <c r="B137" s="53" t="s">
        <v>152</v>
      </c>
      <c r="C137" s="64"/>
      <c r="D137" s="62"/>
    </row>
    <row r="138" spans="1:4" x14ac:dyDescent="0.2">
      <c r="A138" s="52">
        <v>140710</v>
      </c>
      <c r="B138" s="53" t="s">
        <v>153</v>
      </c>
      <c r="C138" s="64"/>
      <c r="D138" s="62"/>
    </row>
    <row r="139" spans="1:4" x14ac:dyDescent="0.2">
      <c r="A139" s="52">
        <v>140715</v>
      </c>
      <c r="B139" s="53" t="s">
        <v>154</v>
      </c>
      <c r="C139" s="64"/>
      <c r="D139" s="62"/>
    </row>
    <row r="140" spans="1:4" x14ac:dyDescent="0.2">
      <c r="A140" s="52">
        <v>140720</v>
      </c>
      <c r="B140" s="53" t="s">
        <v>155</v>
      </c>
      <c r="C140" s="64"/>
      <c r="D140" s="62"/>
    </row>
    <row r="141" spans="1:4" x14ac:dyDescent="0.2">
      <c r="A141" s="52">
        <v>140725</v>
      </c>
      <c r="B141" s="53" t="s">
        <v>156</v>
      </c>
      <c r="C141" s="64"/>
      <c r="D141" s="62"/>
    </row>
    <row r="142" spans="1:4" x14ac:dyDescent="0.2">
      <c r="A142" s="49">
        <v>1408</v>
      </c>
      <c r="B142" s="50" t="s">
        <v>191</v>
      </c>
      <c r="C142" s="51"/>
      <c r="D142" s="62"/>
    </row>
    <row r="143" spans="1:4" x14ac:dyDescent="0.2">
      <c r="A143" s="52">
        <v>140805</v>
      </c>
      <c r="B143" s="53" t="s">
        <v>152</v>
      </c>
      <c r="C143" s="64"/>
      <c r="D143" s="62"/>
    </row>
    <row r="144" spans="1:4" x14ac:dyDescent="0.2">
      <c r="A144" s="52">
        <v>140810</v>
      </c>
      <c r="B144" s="53" t="s">
        <v>153</v>
      </c>
      <c r="C144" s="64"/>
      <c r="D144" s="62"/>
    </row>
    <row r="145" spans="1:4" x14ac:dyDescent="0.2">
      <c r="A145" s="52">
        <v>140815</v>
      </c>
      <c r="B145" s="53" t="s">
        <v>154</v>
      </c>
      <c r="C145" s="64"/>
      <c r="D145" s="62"/>
    </row>
    <row r="146" spans="1:4" x14ac:dyDescent="0.2">
      <c r="A146" s="52">
        <v>140820</v>
      </c>
      <c r="B146" s="53" t="s">
        <v>155</v>
      </c>
      <c r="C146" s="64"/>
      <c r="D146" s="62"/>
    </row>
    <row r="147" spans="1:4" x14ac:dyDescent="0.2">
      <c r="A147" s="52">
        <v>140825</v>
      </c>
      <c r="B147" s="53" t="s">
        <v>156</v>
      </c>
      <c r="C147" s="64"/>
      <c r="D147" s="62"/>
    </row>
    <row r="148" spans="1:4" ht="22.5" x14ac:dyDescent="0.2">
      <c r="A148" s="49">
        <v>1409</v>
      </c>
      <c r="B148" s="50" t="s">
        <v>192</v>
      </c>
      <c r="C148" s="51"/>
      <c r="D148" s="62"/>
    </row>
    <row r="149" spans="1:4" x14ac:dyDescent="0.2">
      <c r="A149" s="52">
        <v>140905</v>
      </c>
      <c r="B149" s="53" t="s">
        <v>152</v>
      </c>
      <c r="C149" s="64"/>
      <c r="D149" s="62"/>
    </row>
    <row r="150" spans="1:4" x14ac:dyDescent="0.2">
      <c r="A150" s="52">
        <v>140910</v>
      </c>
      <c r="B150" s="53" t="s">
        <v>153</v>
      </c>
      <c r="C150" s="64"/>
      <c r="D150" s="62"/>
    </row>
    <row r="151" spans="1:4" x14ac:dyDescent="0.2">
      <c r="A151" s="52">
        <v>140915</v>
      </c>
      <c r="B151" s="53" t="s">
        <v>154</v>
      </c>
      <c r="C151" s="64"/>
      <c r="D151" s="62"/>
    </row>
    <row r="152" spans="1:4" x14ac:dyDescent="0.2">
      <c r="A152" s="52">
        <v>140920</v>
      </c>
      <c r="B152" s="53" t="s">
        <v>155</v>
      </c>
      <c r="C152" s="64"/>
      <c r="D152" s="62"/>
    </row>
    <row r="153" spans="1:4" x14ac:dyDescent="0.2">
      <c r="A153" s="52">
        <v>140925</v>
      </c>
      <c r="B153" s="53" t="s">
        <v>156</v>
      </c>
      <c r="C153" s="64"/>
      <c r="D153" s="62"/>
    </row>
    <row r="154" spans="1:4" ht="22.5" x14ac:dyDescent="0.2">
      <c r="A154" s="49">
        <v>1410</v>
      </c>
      <c r="B154" s="50" t="s">
        <v>193</v>
      </c>
      <c r="C154" s="51"/>
      <c r="D154" s="62"/>
    </row>
    <row r="155" spans="1:4" x14ac:dyDescent="0.2">
      <c r="A155" s="52">
        <v>141005</v>
      </c>
      <c r="B155" s="53" t="s">
        <v>152</v>
      </c>
      <c r="C155" s="64"/>
      <c r="D155" s="62"/>
    </row>
    <row r="156" spans="1:4" x14ac:dyDescent="0.2">
      <c r="A156" s="52">
        <v>141010</v>
      </c>
      <c r="B156" s="53" t="s">
        <v>153</v>
      </c>
      <c r="C156" s="64"/>
      <c r="D156" s="62"/>
    </row>
    <row r="157" spans="1:4" x14ac:dyDescent="0.2">
      <c r="A157" s="52">
        <v>141015</v>
      </c>
      <c r="B157" s="53" t="s">
        <v>154</v>
      </c>
      <c r="C157" s="64"/>
      <c r="D157" s="62"/>
    </row>
    <row r="158" spans="1:4" x14ac:dyDescent="0.2">
      <c r="A158" s="52">
        <v>141020</v>
      </c>
      <c r="B158" s="53" t="s">
        <v>155</v>
      </c>
      <c r="C158" s="64"/>
      <c r="D158" s="62"/>
    </row>
    <row r="159" spans="1:4" x14ac:dyDescent="0.2">
      <c r="A159" s="52">
        <v>141025</v>
      </c>
      <c r="B159" s="53" t="s">
        <v>156</v>
      </c>
      <c r="C159" s="64"/>
      <c r="D159" s="62"/>
    </row>
    <row r="160" spans="1:4" x14ac:dyDescent="0.2">
      <c r="A160" s="49">
        <v>1411</v>
      </c>
      <c r="B160" s="50" t="s">
        <v>194</v>
      </c>
      <c r="C160" s="51"/>
      <c r="D160" s="62"/>
    </row>
    <row r="161" spans="1:4" x14ac:dyDescent="0.2">
      <c r="A161" s="52">
        <v>141105</v>
      </c>
      <c r="B161" s="53" t="s">
        <v>152</v>
      </c>
      <c r="C161" s="64"/>
      <c r="D161" s="62"/>
    </row>
    <row r="162" spans="1:4" x14ac:dyDescent="0.2">
      <c r="A162" s="52">
        <v>141110</v>
      </c>
      <c r="B162" s="53" t="s">
        <v>153</v>
      </c>
      <c r="C162" s="64"/>
      <c r="D162" s="62"/>
    </row>
    <row r="163" spans="1:4" x14ac:dyDescent="0.2">
      <c r="A163" s="52">
        <v>141115</v>
      </c>
      <c r="B163" s="53" t="s">
        <v>154</v>
      </c>
      <c r="C163" s="64"/>
      <c r="D163" s="62"/>
    </row>
    <row r="164" spans="1:4" x14ac:dyDescent="0.2">
      <c r="A164" s="52">
        <v>141120</v>
      </c>
      <c r="B164" s="53" t="s">
        <v>155</v>
      </c>
      <c r="C164" s="64"/>
      <c r="D164" s="62"/>
    </row>
    <row r="165" spans="1:4" x14ac:dyDescent="0.2">
      <c r="A165" s="52">
        <v>141125</v>
      </c>
      <c r="B165" s="53" t="s">
        <v>156</v>
      </c>
      <c r="C165" s="64"/>
      <c r="D165" s="62"/>
    </row>
    <row r="166" spans="1:4" x14ac:dyDescent="0.2">
      <c r="A166" s="49">
        <v>1412</v>
      </c>
      <c r="B166" s="50" t="s">
        <v>195</v>
      </c>
      <c r="C166" s="51"/>
      <c r="D166" s="62"/>
    </row>
    <row r="167" spans="1:4" x14ac:dyDescent="0.2">
      <c r="A167" s="52">
        <v>141205</v>
      </c>
      <c r="B167" s="53" t="s">
        <v>152</v>
      </c>
      <c r="C167" s="64"/>
      <c r="D167" s="62"/>
    </row>
    <row r="168" spans="1:4" x14ac:dyDescent="0.2">
      <c r="A168" s="52">
        <v>141210</v>
      </c>
      <c r="B168" s="53" t="s">
        <v>153</v>
      </c>
      <c r="C168" s="64"/>
      <c r="D168" s="62"/>
    </row>
    <row r="169" spans="1:4" x14ac:dyDescent="0.2">
      <c r="A169" s="52">
        <v>141215</v>
      </c>
      <c r="B169" s="53" t="s">
        <v>154</v>
      </c>
      <c r="C169" s="64"/>
      <c r="D169" s="62"/>
    </row>
    <row r="170" spans="1:4" x14ac:dyDescent="0.2">
      <c r="A170" s="52">
        <v>141220</v>
      </c>
      <c r="B170" s="53" t="s">
        <v>155</v>
      </c>
      <c r="C170" s="64"/>
      <c r="D170" s="62"/>
    </row>
    <row r="171" spans="1:4" x14ac:dyDescent="0.2">
      <c r="A171" s="52">
        <v>141225</v>
      </c>
      <c r="B171" s="53" t="s">
        <v>156</v>
      </c>
      <c r="C171" s="64"/>
      <c r="D171" s="62"/>
    </row>
    <row r="172" spans="1:4" x14ac:dyDescent="0.2">
      <c r="A172" s="49">
        <v>1413</v>
      </c>
      <c r="B172" s="50" t="s">
        <v>196</v>
      </c>
      <c r="C172" s="51"/>
      <c r="D172" s="62"/>
    </row>
    <row r="173" spans="1:4" x14ac:dyDescent="0.2">
      <c r="A173" s="52">
        <v>141305</v>
      </c>
      <c r="B173" s="53" t="s">
        <v>152</v>
      </c>
      <c r="C173" s="64"/>
      <c r="D173" s="62"/>
    </row>
    <row r="174" spans="1:4" x14ac:dyDescent="0.2">
      <c r="A174" s="52">
        <v>141310</v>
      </c>
      <c r="B174" s="53" t="s">
        <v>153</v>
      </c>
      <c r="C174" s="64"/>
      <c r="D174" s="62"/>
    </row>
    <row r="175" spans="1:4" x14ac:dyDescent="0.2">
      <c r="A175" s="52">
        <v>141315</v>
      </c>
      <c r="B175" s="53" t="s">
        <v>154</v>
      </c>
      <c r="C175" s="64"/>
      <c r="D175" s="62"/>
    </row>
    <row r="176" spans="1:4" x14ac:dyDescent="0.2">
      <c r="A176" s="52">
        <v>141320</v>
      </c>
      <c r="B176" s="53" t="s">
        <v>155</v>
      </c>
      <c r="C176" s="64"/>
      <c r="D176" s="62"/>
    </row>
    <row r="177" spans="1:4" x14ac:dyDescent="0.2">
      <c r="A177" s="52">
        <v>141325</v>
      </c>
      <c r="B177" s="53" t="s">
        <v>156</v>
      </c>
      <c r="C177" s="64"/>
      <c r="D177" s="62"/>
    </row>
    <row r="178" spans="1:4" ht="22.5" x14ac:dyDescent="0.2">
      <c r="A178" s="49">
        <v>1414</v>
      </c>
      <c r="B178" s="50" t="s">
        <v>197</v>
      </c>
      <c r="C178" s="51"/>
      <c r="D178" s="62"/>
    </row>
    <row r="179" spans="1:4" x14ac:dyDescent="0.2">
      <c r="A179" s="52">
        <v>141405</v>
      </c>
      <c r="B179" s="53" t="s">
        <v>152</v>
      </c>
      <c r="C179" s="64"/>
      <c r="D179" s="62"/>
    </row>
    <row r="180" spans="1:4" x14ac:dyDescent="0.2">
      <c r="A180" s="52">
        <v>141410</v>
      </c>
      <c r="B180" s="53" t="s">
        <v>153</v>
      </c>
      <c r="C180" s="64"/>
      <c r="D180" s="62"/>
    </row>
    <row r="181" spans="1:4" x14ac:dyDescent="0.2">
      <c r="A181" s="52">
        <v>141415</v>
      </c>
      <c r="B181" s="53" t="s">
        <v>154</v>
      </c>
      <c r="C181" s="64"/>
      <c r="D181" s="62"/>
    </row>
    <row r="182" spans="1:4" x14ac:dyDescent="0.2">
      <c r="A182" s="52">
        <v>141420</v>
      </c>
      <c r="B182" s="53" t="s">
        <v>155</v>
      </c>
      <c r="C182" s="64"/>
      <c r="D182" s="62"/>
    </row>
    <row r="183" spans="1:4" x14ac:dyDescent="0.2">
      <c r="A183" s="52">
        <v>141425</v>
      </c>
      <c r="B183" s="53" t="s">
        <v>156</v>
      </c>
      <c r="C183" s="64"/>
      <c r="D183" s="62"/>
    </row>
    <row r="184" spans="1:4" ht="22.5" x14ac:dyDescent="0.2">
      <c r="A184" s="49">
        <v>1415</v>
      </c>
      <c r="B184" s="50" t="s">
        <v>198</v>
      </c>
      <c r="C184" s="51"/>
      <c r="D184" s="62"/>
    </row>
    <row r="185" spans="1:4" x14ac:dyDescent="0.2">
      <c r="A185" s="52">
        <v>141505</v>
      </c>
      <c r="B185" s="53" t="s">
        <v>152</v>
      </c>
      <c r="C185" s="64"/>
      <c r="D185" s="62"/>
    </row>
    <row r="186" spans="1:4" x14ac:dyDescent="0.2">
      <c r="A186" s="52">
        <v>141510</v>
      </c>
      <c r="B186" s="53" t="s">
        <v>153</v>
      </c>
      <c r="C186" s="64"/>
      <c r="D186" s="62"/>
    </row>
    <row r="187" spans="1:4" x14ac:dyDescent="0.2">
      <c r="A187" s="52">
        <v>141515</v>
      </c>
      <c r="B187" s="53" t="s">
        <v>154</v>
      </c>
      <c r="C187" s="64"/>
      <c r="D187" s="62"/>
    </row>
    <row r="188" spans="1:4" x14ac:dyDescent="0.2">
      <c r="A188" s="52">
        <v>141520</v>
      </c>
      <c r="B188" s="53" t="s">
        <v>155</v>
      </c>
      <c r="C188" s="64"/>
      <c r="D188" s="62"/>
    </row>
    <row r="189" spans="1:4" x14ac:dyDescent="0.2">
      <c r="A189" s="52">
        <v>141525</v>
      </c>
      <c r="B189" s="53" t="s">
        <v>156</v>
      </c>
      <c r="C189" s="64"/>
      <c r="D189" s="62"/>
    </row>
    <row r="190" spans="1:4" ht="22.5" x14ac:dyDescent="0.2">
      <c r="A190" s="49">
        <v>1416</v>
      </c>
      <c r="B190" s="50" t="s">
        <v>199</v>
      </c>
      <c r="C190" s="51"/>
      <c r="D190" s="62"/>
    </row>
    <row r="191" spans="1:4" x14ac:dyDescent="0.2">
      <c r="A191" s="52">
        <v>141605</v>
      </c>
      <c r="B191" s="53" t="s">
        <v>152</v>
      </c>
      <c r="C191" s="64"/>
      <c r="D191" s="62"/>
    </row>
    <row r="192" spans="1:4" x14ac:dyDescent="0.2">
      <c r="A192" s="52">
        <v>141610</v>
      </c>
      <c r="B192" s="53" t="s">
        <v>153</v>
      </c>
      <c r="C192" s="64"/>
      <c r="D192" s="62"/>
    </row>
    <row r="193" spans="1:4" x14ac:dyDescent="0.2">
      <c r="A193" s="52">
        <v>141615</v>
      </c>
      <c r="B193" s="53" t="s">
        <v>154</v>
      </c>
      <c r="C193" s="64"/>
      <c r="D193" s="62"/>
    </row>
    <row r="194" spans="1:4" x14ac:dyDescent="0.2">
      <c r="A194" s="52">
        <v>141620</v>
      </c>
      <c r="B194" s="53" t="s">
        <v>155</v>
      </c>
      <c r="C194" s="64"/>
      <c r="D194" s="62"/>
    </row>
    <row r="195" spans="1:4" x14ac:dyDescent="0.2">
      <c r="A195" s="52">
        <v>141625</v>
      </c>
      <c r="B195" s="53" t="s">
        <v>156</v>
      </c>
      <c r="C195" s="64"/>
      <c r="D195" s="62"/>
    </row>
    <row r="196" spans="1:4" ht="22.5" x14ac:dyDescent="0.2">
      <c r="A196" s="49">
        <v>1417</v>
      </c>
      <c r="B196" s="50" t="s">
        <v>200</v>
      </c>
      <c r="C196" s="51"/>
      <c r="D196" s="62"/>
    </row>
    <row r="197" spans="1:4" x14ac:dyDescent="0.2">
      <c r="A197" s="52">
        <v>141705</v>
      </c>
      <c r="B197" s="53" t="s">
        <v>152</v>
      </c>
      <c r="C197" s="64"/>
      <c r="D197" s="62"/>
    </row>
    <row r="198" spans="1:4" x14ac:dyDescent="0.2">
      <c r="A198" s="52">
        <v>141710</v>
      </c>
      <c r="B198" s="53" t="s">
        <v>153</v>
      </c>
      <c r="C198" s="64"/>
      <c r="D198" s="62"/>
    </row>
    <row r="199" spans="1:4" x14ac:dyDescent="0.2">
      <c r="A199" s="52">
        <v>141715</v>
      </c>
      <c r="B199" s="53" t="s">
        <v>154</v>
      </c>
      <c r="C199" s="64"/>
      <c r="D199" s="62"/>
    </row>
    <row r="200" spans="1:4" x14ac:dyDescent="0.2">
      <c r="A200" s="52">
        <v>141720</v>
      </c>
      <c r="B200" s="53" t="s">
        <v>155</v>
      </c>
      <c r="C200" s="64"/>
      <c r="D200" s="62"/>
    </row>
    <row r="201" spans="1:4" x14ac:dyDescent="0.2">
      <c r="A201" s="52">
        <v>141725</v>
      </c>
      <c r="B201" s="53" t="s">
        <v>156</v>
      </c>
      <c r="C201" s="64"/>
      <c r="D201" s="62"/>
    </row>
    <row r="202" spans="1:4" ht="22.5" x14ac:dyDescent="0.2">
      <c r="A202" s="49">
        <v>1418</v>
      </c>
      <c r="B202" s="50" t="s">
        <v>201</v>
      </c>
      <c r="C202" s="51"/>
      <c r="D202" s="62"/>
    </row>
    <row r="203" spans="1:4" x14ac:dyDescent="0.2">
      <c r="A203" s="52">
        <v>141805</v>
      </c>
      <c r="B203" s="53" t="s">
        <v>152</v>
      </c>
      <c r="C203" s="64"/>
      <c r="D203" s="62"/>
    </row>
    <row r="204" spans="1:4" x14ac:dyDescent="0.2">
      <c r="A204" s="52">
        <v>141810</v>
      </c>
      <c r="B204" s="53" t="s">
        <v>153</v>
      </c>
      <c r="C204" s="64"/>
      <c r="D204" s="62"/>
    </row>
    <row r="205" spans="1:4" x14ac:dyDescent="0.2">
      <c r="A205" s="52">
        <v>141815</v>
      </c>
      <c r="B205" s="53" t="s">
        <v>154</v>
      </c>
      <c r="C205" s="64"/>
      <c r="D205" s="62"/>
    </row>
    <row r="206" spans="1:4" x14ac:dyDescent="0.2">
      <c r="A206" s="52">
        <v>141820</v>
      </c>
      <c r="B206" s="53" t="s">
        <v>155</v>
      </c>
      <c r="C206" s="64"/>
      <c r="D206" s="62"/>
    </row>
    <row r="207" spans="1:4" x14ac:dyDescent="0.2">
      <c r="A207" s="52">
        <v>141825</v>
      </c>
      <c r="B207" s="53" t="s">
        <v>156</v>
      </c>
      <c r="C207" s="64"/>
      <c r="D207" s="62"/>
    </row>
    <row r="208" spans="1:4" x14ac:dyDescent="0.2">
      <c r="A208" s="49">
        <v>1419</v>
      </c>
      <c r="B208" s="50" t="s">
        <v>202</v>
      </c>
      <c r="C208" s="51"/>
      <c r="D208" s="62"/>
    </row>
    <row r="209" spans="1:4" x14ac:dyDescent="0.2">
      <c r="A209" s="52">
        <v>141905</v>
      </c>
      <c r="B209" s="53" t="s">
        <v>152</v>
      </c>
      <c r="C209" s="64"/>
      <c r="D209" s="62"/>
    </row>
    <row r="210" spans="1:4" x14ac:dyDescent="0.2">
      <c r="A210" s="52">
        <v>141910</v>
      </c>
      <c r="B210" s="53" t="s">
        <v>153</v>
      </c>
      <c r="C210" s="64"/>
      <c r="D210" s="62"/>
    </row>
    <row r="211" spans="1:4" x14ac:dyDescent="0.2">
      <c r="A211" s="52">
        <v>141915</v>
      </c>
      <c r="B211" s="53" t="s">
        <v>154</v>
      </c>
      <c r="C211" s="64"/>
      <c r="D211" s="62"/>
    </row>
    <row r="212" spans="1:4" x14ac:dyDescent="0.2">
      <c r="A212" s="52">
        <v>141920</v>
      </c>
      <c r="B212" s="53" t="s">
        <v>155</v>
      </c>
      <c r="C212" s="64"/>
      <c r="D212" s="62"/>
    </row>
    <row r="213" spans="1:4" x14ac:dyDescent="0.2">
      <c r="A213" s="52">
        <v>141925</v>
      </c>
      <c r="B213" s="53" t="s">
        <v>156</v>
      </c>
      <c r="C213" s="64"/>
      <c r="D213" s="62"/>
    </row>
    <row r="214" spans="1:4" x14ac:dyDescent="0.2">
      <c r="A214" s="49">
        <v>1420</v>
      </c>
      <c r="B214" s="50" t="s">
        <v>203</v>
      </c>
      <c r="C214" s="51"/>
      <c r="D214" s="62"/>
    </row>
    <row r="215" spans="1:4" x14ac:dyDescent="0.2">
      <c r="A215" s="52">
        <v>142005</v>
      </c>
      <c r="B215" s="53" t="s">
        <v>152</v>
      </c>
      <c r="C215" s="64"/>
      <c r="D215" s="62"/>
    </row>
    <row r="216" spans="1:4" x14ac:dyDescent="0.2">
      <c r="A216" s="52">
        <v>142010</v>
      </c>
      <c r="B216" s="53" t="s">
        <v>153</v>
      </c>
      <c r="C216" s="64"/>
      <c r="D216" s="62"/>
    </row>
    <row r="217" spans="1:4" x14ac:dyDescent="0.2">
      <c r="A217" s="52">
        <v>142015</v>
      </c>
      <c r="B217" s="53" t="s">
        <v>154</v>
      </c>
      <c r="C217" s="64"/>
      <c r="D217" s="62"/>
    </row>
    <row r="218" spans="1:4" x14ac:dyDescent="0.2">
      <c r="A218" s="52">
        <v>142020</v>
      </c>
      <c r="B218" s="53" t="s">
        <v>155</v>
      </c>
      <c r="C218" s="64"/>
      <c r="D218" s="62"/>
    </row>
    <row r="219" spans="1:4" x14ac:dyDescent="0.2">
      <c r="A219" s="52">
        <v>142025</v>
      </c>
      <c r="B219" s="53" t="s">
        <v>156</v>
      </c>
      <c r="C219" s="64"/>
      <c r="D219" s="62"/>
    </row>
    <row r="220" spans="1:4" x14ac:dyDescent="0.2">
      <c r="A220" s="49">
        <v>1421</v>
      </c>
      <c r="B220" s="50" t="s">
        <v>204</v>
      </c>
      <c r="C220" s="51"/>
      <c r="D220" s="62"/>
    </row>
    <row r="221" spans="1:4" x14ac:dyDescent="0.2">
      <c r="A221" s="52">
        <v>142105</v>
      </c>
      <c r="B221" s="53" t="s">
        <v>152</v>
      </c>
      <c r="C221" s="64"/>
      <c r="D221" s="62"/>
    </row>
    <row r="222" spans="1:4" x14ac:dyDescent="0.2">
      <c r="A222" s="52">
        <v>142110</v>
      </c>
      <c r="B222" s="53" t="s">
        <v>153</v>
      </c>
      <c r="C222" s="64"/>
      <c r="D222" s="62"/>
    </row>
    <row r="223" spans="1:4" x14ac:dyDescent="0.2">
      <c r="A223" s="52">
        <v>142115</v>
      </c>
      <c r="B223" s="53" t="s">
        <v>154</v>
      </c>
      <c r="C223" s="64"/>
      <c r="D223" s="62"/>
    </row>
    <row r="224" spans="1:4" x14ac:dyDescent="0.2">
      <c r="A224" s="52">
        <v>142120</v>
      </c>
      <c r="B224" s="53" t="s">
        <v>155</v>
      </c>
      <c r="C224" s="64"/>
      <c r="D224" s="62"/>
    </row>
    <row r="225" spans="1:4" x14ac:dyDescent="0.2">
      <c r="A225" s="52">
        <v>142125</v>
      </c>
      <c r="B225" s="53" t="s">
        <v>156</v>
      </c>
      <c r="C225" s="64"/>
      <c r="D225" s="62"/>
    </row>
    <row r="226" spans="1:4" ht="22.5" x14ac:dyDescent="0.2">
      <c r="A226" s="49">
        <v>1422</v>
      </c>
      <c r="B226" s="50" t="s">
        <v>205</v>
      </c>
      <c r="C226" s="51"/>
      <c r="D226" s="62"/>
    </row>
    <row r="227" spans="1:4" x14ac:dyDescent="0.2">
      <c r="A227" s="52">
        <v>142205</v>
      </c>
      <c r="B227" s="53" t="s">
        <v>152</v>
      </c>
      <c r="C227" s="64"/>
      <c r="D227" s="62"/>
    </row>
    <row r="228" spans="1:4" x14ac:dyDescent="0.2">
      <c r="A228" s="52">
        <v>142210</v>
      </c>
      <c r="B228" s="53" t="s">
        <v>153</v>
      </c>
      <c r="C228" s="64"/>
      <c r="D228" s="62"/>
    </row>
    <row r="229" spans="1:4" x14ac:dyDescent="0.2">
      <c r="A229" s="52">
        <v>142215</v>
      </c>
      <c r="B229" s="53" t="s">
        <v>154</v>
      </c>
      <c r="C229" s="64"/>
      <c r="D229" s="62"/>
    </row>
    <row r="230" spans="1:4" x14ac:dyDescent="0.2">
      <c r="A230" s="52">
        <v>142220</v>
      </c>
      <c r="B230" s="53" t="s">
        <v>155</v>
      </c>
      <c r="C230" s="64"/>
      <c r="D230" s="62"/>
    </row>
    <row r="231" spans="1:4" x14ac:dyDescent="0.2">
      <c r="A231" s="52">
        <v>142225</v>
      </c>
      <c r="B231" s="53" t="s">
        <v>156</v>
      </c>
      <c r="C231" s="64"/>
      <c r="D231" s="62"/>
    </row>
    <row r="232" spans="1:4" ht="22.5" x14ac:dyDescent="0.2">
      <c r="A232" s="49">
        <v>1423</v>
      </c>
      <c r="B232" s="50" t="s">
        <v>206</v>
      </c>
      <c r="C232" s="51"/>
      <c r="D232" s="62"/>
    </row>
    <row r="233" spans="1:4" x14ac:dyDescent="0.2">
      <c r="A233" s="52">
        <v>142305</v>
      </c>
      <c r="B233" s="53" t="s">
        <v>152</v>
      </c>
      <c r="C233" s="64"/>
      <c r="D233" s="62"/>
    </row>
    <row r="234" spans="1:4" x14ac:dyDescent="0.2">
      <c r="A234" s="52">
        <v>142310</v>
      </c>
      <c r="B234" s="53" t="s">
        <v>153</v>
      </c>
      <c r="C234" s="64"/>
      <c r="D234" s="62"/>
    </row>
    <row r="235" spans="1:4" x14ac:dyDescent="0.2">
      <c r="A235" s="52">
        <v>142315</v>
      </c>
      <c r="B235" s="53" t="s">
        <v>154</v>
      </c>
      <c r="C235" s="64"/>
      <c r="D235" s="62"/>
    </row>
    <row r="236" spans="1:4" x14ac:dyDescent="0.2">
      <c r="A236" s="52">
        <v>142320</v>
      </c>
      <c r="B236" s="53" t="s">
        <v>155</v>
      </c>
      <c r="C236" s="64"/>
      <c r="D236" s="62"/>
    </row>
    <row r="237" spans="1:4" x14ac:dyDescent="0.2">
      <c r="A237" s="52">
        <v>142325</v>
      </c>
      <c r="B237" s="53" t="s">
        <v>156</v>
      </c>
      <c r="C237" s="64"/>
      <c r="D237" s="62"/>
    </row>
    <row r="238" spans="1:4" ht="22.5" x14ac:dyDescent="0.2">
      <c r="A238" s="49">
        <v>1424</v>
      </c>
      <c r="B238" s="50" t="s">
        <v>207</v>
      </c>
      <c r="C238" s="51"/>
      <c r="D238" s="62"/>
    </row>
    <row r="239" spans="1:4" x14ac:dyDescent="0.2">
      <c r="A239" s="52">
        <v>142405</v>
      </c>
      <c r="B239" s="53" t="s">
        <v>152</v>
      </c>
      <c r="C239" s="64"/>
      <c r="D239" s="62"/>
    </row>
    <row r="240" spans="1:4" x14ac:dyDescent="0.2">
      <c r="A240" s="52">
        <v>142410</v>
      </c>
      <c r="B240" s="53" t="s">
        <v>153</v>
      </c>
      <c r="C240" s="64"/>
      <c r="D240" s="62"/>
    </row>
    <row r="241" spans="1:4" x14ac:dyDescent="0.2">
      <c r="A241" s="52">
        <v>142415</v>
      </c>
      <c r="B241" s="53" t="s">
        <v>154</v>
      </c>
      <c r="C241" s="64"/>
      <c r="D241" s="62"/>
    </row>
    <row r="242" spans="1:4" x14ac:dyDescent="0.2">
      <c r="A242" s="52">
        <v>142420</v>
      </c>
      <c r="B242" s="53" t="s">
        <v>155</v>
      </c>
      <c r="C242" s="64"/>
      <c r="D242" s="62"/>
    </row>
    <row r="243" spans="1:4" x14ac:dyDescent="0.2">
      <c r="A243" s="52">
        <v>142425</v>
      </c>
      <c r="B243" s="53" t="s">
        <v>156</v>
      </c>
      <c r="C243" s="64"/>
      <c r="D243" s="62"/>
    </row>
    <row r="244" spans="1:4" ht="22.5" x14ac:dyDescent="0.2">
      <c r="A244" s="49">
        <v>1425</v>
      </c>
      <c r="B244" s="50" t="s">
        <v>208</v>
      </c>
      <c r="C244" s="51"/>
    </row>
    <row r="245" spans="1:4" x14ac:dyDescent="0.2">
      <c r="A245" s="52">
        <v>142505</v>
      </c>
      <c r="B245" s="53" t="s">
        <v>152</v>
      </c>
      <c r="C245" s="64"/>
    </row>
    <row r="246" spans="1:4" x14ac:dyDescent="0.2">
      <c r="A246" s="52">
        <v>142510</v>
      </c>
      <c r="B246" s="53" t="s">
        <v>153</v>
      </c>
      <c r="C246" s="64"/>
    </row>
    <row r="247" spans="1:4" x14ac:dyDescent="0.2">
      <c r="A247" s="52">
        <v>142515</v>
      </c>
      <c r="B247" s="53" t="s">
        <v>154</v>
      </c>
      <c r="C247" s="64"/>
    </row>
    <row r="248" spans="1:4" x14ac:dyDescent="0.2">
      <c r="A248" s="52">
        <v>142520</v>
      </c>
      <c r="B248" s="53" t="s">
        <v>155</v>
      </c>
      <c r="C248" s="64"/>
    </row>
    <row r="249" spans="1:4" x14ac:dyDescent="0.2">
      <c r="A249" s="52">
        <v>142525</v>
      </c>
      <c r="B249" s="53" t="s">
        <v>156</v>
      </c>
      <c r="C249" s="64"/>
    </row>
    <row r="250" spans="1:4" ht="22.5" x14ac:dyDescent="0.2">
      <c r="A250" s="49">
        <v>1426</v>
      </c>
      <c r="B250" s="50" t="s">
        <v>209</v>
      </c>
      <c r="C250" s="51"/>
    </row>
    <row r="251" spans="1:4" x14ac:dyDescent="0.2">
      <c r="A251" s="52">
        <v>142605</v>
      </c>
      <c r="B251" s="53" t="s">
        <v>152</v>
      </c>
      <c r="C251" s="64"/>
    </row>
    <row r="252" spans="1:4" x14ac:dyDescent="0.2">
      <c r="A252" s="52">
        <v>142610</v>
      </c>
      <c r="B252" s="53" t="s">
        <v>153</v>
      </c>
      <c r="C252" s="64"/>
    </row>
    <row r="253" spans="1:4" x14ac:dyDescent="0.2">
      <c r="A253" s="52">
        <v>142615</v>
      </c>
      <c r="B253" s="53" t="s">
        <v>154</v>
      </c>
      <c r="C253" s="64"/>
    </row>
    <row r="254" spans="1:4" x14ac:dyDescent="0.2">
      <c r="A254" s="52">
        <v>142620</v>
      </c>
      <c r="B254" s="53" t="s">
        <v>155</v>
      </c>
      <c r="C254" s="64"/>
    </row>
    <row r="255" spans="1:4" x14ac:dyDescent="0.2">
      <c r="A255" s="52">
        <v>142625</v>
      </c>
      <c r="B255" s="53" t="s">
        <v>156</v>
      </c>
      <c r="C255" s="64"/>
    </row>
    <row r="256" spans="1:4" x14ac:dyDescent="0.2">
      <c r="A256" s="49">
        <v>1427</v>
      </c>
      <c r="B256" s="50" t="s">
        <v>210</v>
      </c>
      <c r="C256" s="51"/>
    </row>
    <row r="257" spans="1:3" x14ac:dyDescent="0.2">
      <c r="A257" s="52">
        <v>142705</v>
      </c>
      <c r="B257" s="53" t="s">
        <v>152</v>
      </c>
      <c r="C257" s="64"/>
    </row>
    <row r="258" spans="1:3" x14ac:dyDescent="0.2">
      <c r="A258" s="52">
        <v>142710</v>
      </c>
      <c r="B258" s="53" t="s">
        <v>153</v>
      </c>
      <c r="C258" s="64"/>
    </row>
    <row r="259" spans="1:3" x14ac:dyDescent="0.2">
      <c r="A259" s="52">
        <v>142715</v>
      </c>
      <c r="B259" s="53" t="s">
        <v>154</v>
      </c>
      <c r="C259" s="64"/>
    </row>
    <row r="260" spans="1:3" x14ac:dyDescent="0.2">
      <c r="A260" s="52">
        <v>142720</v>
      </c>
      <c r="B260" s="53" t="s">
        <v>155</v>
      </c>
      <c r="C260" s="64"/>
    </row>
    <row r="261" spans="1:3" x14ac:dyDescent="0.2">
      <c r="A261" s="52">
        <v>142725</v>
      </c>
      <c r="B261" s="53" t="s">
        <v>156</v>
      </c>
      <c r="C261" s="64"/>
    </row>
    <row r="262" spans="1:3" x14ac:dyDescent="0.2">
      <c r="A262" s="49">
        <v>1428</v>
      </c>
      <c r="B262" s="50" t="s">
        <v>211</v>
      </c>
      <c r="C262" s="51"/>
    </row>
    <row r="263" spans="1:3" x14ac:dyDescent="0.2">
      <c r="A263" s="52">
        <v>142805</v>
      </c>
      <c r="B263" s="53" t="s">
        <v>152</v>
      </c>
      <c r="C263" s="64"/>
    </row>
    <row r="264" spans="1:3" x14ac:dyDescent="0.2">
      <c r="A264" s="52">
        <v>142810</v>
      </c>
      <c r="B264" s="53" t="s">
        <v>153</v>
      </c>
      <c r="C264" s="64"/>
    </row>
    <row r="265" spans="1:3" x14ac:dyDescent="0.2">
      <c r="A265" s="52">
        <v>142815</v>
      </c>
      <c r="B265" s="53" t="s">
        <v>154</v>
      </c>
      <c r="C265" s="64"/>
    </row>
    <row r="266" spans="1:3" x14ac:dyDescent="0.2">
      <c r="A266" s="52">
        <v>142820</v>
      </c>
      <c r="B266" s="53" t="s">
        <v>155</v>
      </c>
      <c r="C266" s="64"/>
    </row>
    <row r="267" spans="1:3" x14ac:dyDescent="0.2">
      <c r="A267" s="52">
        <v>142825</v>
      </c>
      <c r="B267" s="53" t="s">
        <v>156</v>
      </c>
      <c r="C267" s="64"/>
    </row>
    <row r="268" spans="1:3" x14ac:dyDescent="0.2">
      <c r="A268" s="49">
        <v>1429</v>
      </c>
      <c r="B268" s="50" t="s">
        <v>212</v>
      </c>
      <c r="C268" s="51"/>
    </row>
    <row r="269" spans="1:3" x14ac:dyDescent="0.2">
      <c r="A269" s="52">
        <v>142905</v>
      </c>
      <c r="B269" s="53" t="s">
        <v>152</v>
      </c>
      <c r="C269" s="64"/>
    </row>
    <row r="270" spans="1:3" x14ac:dyDescent="0.2">
      <c r="A270" s="52">
        <v>142910</v>
      </c>
      <c r="B270" s="53" t="s">
        <v>153</v>
      </c>
      <c r="C270" s="64"/>
    </row>
    <row r="271" spans="1:3" x14ac:dyDescent="0.2">
      <c r="A271" s="52">
        <v>142915</v>
      </c>
      <c r="B271" s="53" t="s">
        <v>154</v>
      </c>
      <c r="C271" s="64"/>
    </row>
    <row r="272" spans="1:3" x14ac:dyDescent="0.2">
      <c r="A272" s="52">
        <v>142920</v>
      </c>
      <c r="B272" s="53" t="s">
        <v>155</v>
      </c>
      <c r="C272" s="64"/>
    </row>
    <row r="273" spans="1:3" x14ac:dyDescent="0.2">
      <c r="A273" s="52">
        <v>142925</v>
      </c>
      <c r="B273" s="53" t="s">
        <v>156</v>
      </c>
      <c r="C273" s="64"/>
    </row>
    <row r="274" spans="1:3" ht="22.5" x14ac:dyDescent="0.2">
      <c r="A274" s="49">
        <v>1430</v>
      </c>
      <c r="B274" s="50" t="s">
        <v>213</v>
      </c>
      <c r="C274" s="51"/>
    </row>
    <row r="275" spans="1:3" x14ac:dyDescent="0.2">
      <c r="A275" s="52">
        <v>143005</v>
      </c>
      <c r="B275" s="53" t="s">
        <v>152</v>
      </c>
      <c r="C275" s="64"/>
    </row>
    <row r="276" spans="1:3" x14ac:dyDescent="0.2">
      <c r="A276" s="52">
        <v>143010</v>
      </c>
      <c r="B276" s="53" t="s">
        <v>153</v>
      </c>
      <c r="C276" s="64"/>
    </row>
    <row r="277" spans="1:3" x14ac:dyDescent="0.2">
      <c r="A277" s="52">
        <v>143015</v>
      </c>
      <c r="B277" s="53" t="s">
        <v>154</v>
      </c>
      <c r="C277" s="64"/>
    </row>
    <row r="278" spans="1:3" x14ac:dyDescent="0.2">
      <c r="A278" s="52">
        <v>143020</v>
      </c>
      <c r="B278" s="53" t="s">
        <v>155</v>
      </c>
      <c r="C278" s="64"/>
    </row>
    <row r="279" spans="1:3" x14ac:dyDescent="0.2">
      <c r="A279" s="52">
        <v>143025</v>
      </c>
      <c r="B279" s="53" t="s">
        <v>156</v>
      </c>
      <c r="C279" s="64"/>
    </row>
    <row r="280" spans="1:3" ht="22.5" x14ac:dyDescent="0.2">
      <c r="A280" s="49">
        <v>1431</v>
      </c>
      <c r="B280" s="50" t="s">
        <v>214</v>
      </c>
      <c r="C280" s="51"/>
    </row>
    <row r="281" spans="1:3" x14ac:dyDescent="0.2">
      <c r="A281" s="52">
        <v>143105</v>
      </c>
      <c r="B281" s="53" t="s">
        <v>152</v>
      </c>
      <c r="C281" s="64"/>
    </row>
    <row r="282" spans="1:3" x14ac:dyDescent="0.2">
      <c r="A282" s="52">
        <v>143110</v>
      </c>
      <c r="B282" s="53" t="s">
        <v>153</v>
      </c>
      <c r="C282" s="64"/>
    </row>
    <row r="283" spans="1:3" x14ac:dyDescent="0.2">
      <c r="A283" s="52">
        <v>143115</v>
      </c>
      <c r="B283" s="53" t="s">
        <v>154</v>
      </c>
      <c r="C283" s="64"/>
    </row>
    <row r="284" spans="1:3" x14ac:dyDescent="0.2">
      <c r="A284" s="52">
        <v>143120</v>
      </c>
      <c r="B284" s="53" t="s">
        <v>155</v>
      </c>
      <c r="C284" s="64"/>
    </row>
    <row r="285" spans="1:3" x14ac:dyDescent="0.2">
      <c r="A285" s="52">
        <v>143125</v>
      </c>
      <c r="B285" s="53" t="s">
        <v>156</v>
      </c>
      <c r="C285" s="64"/>
    </row>
    <row r="286" spans="1:3" ht="22.5" x14ac:dyDescent="0.2">
      <c r="A286" s="49">
        <v>1432</v>
      </c>
      <c r="B286" s="50" t="s">
        <v>215</v>
      </c>
      <c r="C286" s="51"/>
    </row>
    <row r="287" spans="1:3" x14ac:dyDescent="0.2">
      <c r="A287" s="52">
        <v>143205</v>
      </c>
      <c r="B287" s="53" t="s">
        <v>152</v>
      </c>
      <c r="C287" s="64"/>
    </row>
    <row r="288" spans="1:3" x14ac:dyDescent="0.2">
      <c r="A288" s="52">
        <v>143210</v>
      </c>
      <c r="B288" s="53" t="s">
        <v>153</v>
      </c>
      <c r="C288" s="64"/>
    </row>
    <row r="289" spans="1:3" x14ac:dyDescent="0.2">
      <c r="A289" s="52">
        <v>143215</v>
      </c>
      <c r="B289" s="53" t="s">
        <v>154</v>
      </c>
      <c r="C289" s="64"/>
    </row>
    <row r="290" spans="1:3" x14ac:dyDescent="0.2">
      <c r="A290" s="52">
        <v>143220</v>
      </c>
      <c r="B290" s="53" t="s">
        <v>155</v>
      </c>
      <c r="C290" s="64"/>
    </row>
    <row r="291" spans="1:3" x14ac:dyDescent="0.2">
      <c r="A291" s="52">
        <v>143225</v>
      </c>
      <c r="B291" s="53" t="s">
        <v>156</v>
      </c>
      <c r="C291" s="64"/>
    </row>
    <row r="292" spans="1:3" ht="22.5" x14ac:dyDescent="0.2">
      <c r="A292" s="49">
        <v>1433</v>
      </c>
      <c r="B292" s="50" t="s">
        <v>216</v>
      </c>
      <c r="C292" s="51"/>
    </row>
    <row r="293" spans="1:3" x14ac:dyDescent="0.2">
      <c r="A293" s="52">
        <v>143305</v>
      </c>
      <c r="B293" s="53" t="s">
        <v>152</v>
      </c>
      <c r="C293" s="64"/>
    </row>
    <row r="294" spans="1:3" x14ac:dyDescent="0.2">
      <c r="A294" s="52">
        <v>143310</v>
      </c>
      <c r="B294" s="53" t="s">
        <v>153</v>
      </c>
      <c r="C294" s="64"/>
    </row>
    <row r="295" spans="1:3" x14ac:dyDescent="0.2">
      <c r="A295" s="52">
        <v>143315</v>
      </c>
      <c r="B295" s="53" t="s">
        <v>154</v>
      </c>
      <c r="C295" s="64"/>
    </row>
    <row r="296" spans="1:3" x14ac:dyDescent="0.2">
      <c r="A296" s="52">
        <v>143320</v>
      </c>
      <c r="B296" s="53" t="s">
        <v>155</v>
      </c>
      <c r="C296" s="64"/>
    </row>
    <row r="297" spans="1:3" x14ac:dyDescent="0.2">
      <c r="A297" s="52">
        <v>143325</v>
      </c>
      <c r="B297" s="53" t="s">
        <v>156</v>
      </c>
      <c r="C297" s="64"/>
    </row>
    <row r="298" spans="1:3" ht="22.5" x14ac:dyDescent="0.2">
      <c r="A298" s="49">
        <v>1434</v>
      </c>
      <c r="B298" s="50" t="s">
        <v>217</v>
      </c>
      <c r="C298" s="51"/>
    </row>
    <row r="299" spans="1:3" x14ac:dyDescent="0.2">
      <c r="A299" s="52">
        <v>143405</v>
      </c>
      <c r="B299" s="53" t="s">
        <v>152</v>
      </c>
      <c r="C299" s="64"/>
    </row>
    <row r="300" spans="1:3" x14ac:dyDescent="0.2">
      <c r="A300" s="52">
        <v>143410</v>
      </c>
      <c r="B300" s="53" t="s">
        <v>153</v>
      </c>
      <c r="C300" s="64"/>
    </row>
    <row r="301" spans="1:3" x14ac:dyDescent="0.2">
      <c r="A301" s="52">
        <v>143415</v>
      </c>
      <c r="B301" s="53" t="s">
        <v>154</v>
      </c>
      <c r="C301" s="64"/>
    </row>
    <row r="302" spans="1:3" x14ac:dyDescent="0.2">
      <c r="A302" s="52">
        <v>143420</v>
      </c>
      <c r="B302" s="53" t="s">
        <v>155</v>
      </c>
      <c r="C302" s="64"/>
    </row>
    <row r="303" spans="1:3" x14ac:dyDescent="0.2">
      <c r="A303" s="52">
        <v>143425</v>
      </c>
      <c r="B303" s="53" t="s">
        <v>156</v>
      </c>
      <c r="C303" s="64"/>
    </row>
    <row r="304" spans="1:3" ht="22.5" x14ac:dyDescent="0.2">
      <c r="A304" s="49">
        <v>1435</v>
      </c>
      <c r="B304" s="50" t="s">
        <v>218</v>
      </c>
      <c r="C304" s="51"/>
    </row>
    <row r="305" spans="1:3" x14ac:dyDescent="0.2">
      <c r="A305" s="52">
        <v>143505</v>
      </c>
      <c r="B305" s="53" t="s">
        <v>152</v>
      </c>
      <c r="C305" s="64"/>
    </row>
    <row r="306" spans="1:3" x14ac:dyDescent="0.2">
      <c r="A306" s="52">
        <v>143510</v>
      </c>
      <c r="B306" s="53" t="s">
        <v>153</v>
      </c>
      <c r="C306" s="64"/>
    </row>
    <row r="307" spans="1:3" x14ac:dyDescent="0.2">
      <c r="A307" s="52">
        <v>143515</v>
      </c>
      <c r="B307" s="53" t="s">
        <v>154</v>
      </c>
      <c r="C307" s="64"/>
    </row>
    <row r="308" spans="1:3" x14ac:dyDescent="0.2">
      <c r="A308" s="52">
        <v>143520</v>
      </c>
      <c r="B308" s="53" t="s">
        <v>155</v>
      </c>
      <c r="C308" s="64"/>
    </row>
    <row r="309" spans="1:3" x14ac:dyDescent="0.2">
      <c r="A309" s="52">
        <v>143525</v>
      </c>
      <c r="B309" s="53" t="s">
        <v>156</v>
      </c>
      <c r="C309" s="64"/>
    </row>
    <row r="310" spans="1:3" x14ac:dyDescent="0.2">
      <c r="A310" s="49">
        <v>1436</v>
      </c>
      <c r="B310" s="50" t="s">
        <v>219</v>
      </c>
      <c r="C310" s="51"/>
    </row>
    <row r="311" spans="1:3" x14ac:dyDescent="0.2">
      <c r="A311" s="52">
        <v>143605</v>
      </c>
      <c r="B311" s="53" t="s">
        <v>152</v>
      </c>
      <c r="C311" s="64"/>
    </row>
    <row r="312" spans="1:3" x14ac:dyDescent="0.2">
      <c r="A312" s="52">
        <v>143610</v>
      </c>
      <c r="B312" s="53" t="s">
        <v>153</v>
      </c>
      <c r="C312" s="64"/>
    </row>
    <row r="313" spans="1:3" x14ac:dyDescent="0.2">
      <c r="A313" s="52">
        <v>143615</v>
      </c>
      <c r="B313" s="53" t="s">
        <v>154</v>
      </c>
      <c r="C313" s="64"/>
    </row>
    <row r="314" spans="1:3" x14ac:dyDescent="0.2">
      <c r="A314" s="52">
        <v>143620</v>
      </c>
      <c r="B314" s="53" t="s">
        <v>155</v>
      </c>
      <c r="C314" s="64"/>
    </row>
    <row r="315" spans="1:3" x14ac:dyDescent="0.2">
      <c r="A315" s="52">
        <v>143625</v>
      </c>
      <c r="B315" s="53" t="s">
        <v>156</v>
      </c>
      <c r="C315" s="64"/>
    </row>
    <row r="316" spans="1:3" ht="22.5" x14ac:dyDescent="0.2">
      <c r="A316" s="49">
        <v>1437</v>
      </c>
      <c r="B316" s="50" t="s">
        <v>220</v>
      </c>
      <c r="C316" s="51"/>
    </row>
    <row r="317" spans="1:3" x14ac:dyDescent="0.2">
      <c r="A317" s="52">
        <v>143705</v>
      </c>
      <c r="B317" s="53" t="s">
        <v>152</v>
      </c>
      <c r="C317" s="64"/>
    </row>
    <row r="318" spans="1:3" x14ac:dyDescent="0.2">
      <c r="A318" s="52">
        <v>143710</v>
      </c>
      <c r="B318" s="53" t="s">
        <v>153</v>
      </c>
      <c r="C318" s="64"/>
    </row>
    <row r="319" spans="1:3" x14ac:dyDescent="0.2">
      <c r="A319" s="52">
        <v>143715</v>
      </c>
      <c r="B319" s="53" t="s">
        <v>154</v>
      </c>
      <c r="C319" s="64"/>
    </row>
    <row r="320" spans="1:3" x14ac:dyDescent="0.2">
      <c r="A320" s="52">
        <v>143720</v>
      </c>
      <c r="B320" s="53" t="s">
        <v>155</v>
      </c>
      <c r="C320" s="64"/>
    </row>
    <row r="321" spans="1:3" x14ac:dyDescent="0.2">
      <c r="A321" s="52">
        <v>143725</v>
      </c>
      <c r="B321" s="53" t="s">
        <v>156</v>
      </c>
      <c r="C321" s="64"/>
    </row>
    <row r="322" spans="1:3" ht="22.5" x14ac:dyDescent="0.2">
      <c r="A322" s="49">
        <v>1438</v>
      </c>
      <c r="B322" s="50" t="s">
        <v>221</v>
      </c>
      <c r="C322" s="51"/>
    </row>
    <row r="323" spans="1:3" x14ac:dyDescent="0.2">
      <c r="A323" s="52">
        <v>143805</v>
      </c>
      <c r="B323" s="53" t="s">
        <v>152</v>
      </c>
      <c r="C323" s="64"/>
    </row>
    <row r="324" spans="1:3" x14ac:dyDescent="0.2">
      <c r="A324" s="52">
        <v>143810</v>
      </c>
      <c r="B324" s="53" t="s">
        <v>153</v>
      </c>
      <c r="C324" s="64"/>
    </row>
    <row r="325" spans="1:3" x14ac:dyDescent="0.2">
      <c r="A325" s="52">
        <v>143815</v>
      </c>
      <c r="B325" s="53" t="s">
        <v>154</v>
      </c>
      <c r="C325" s="64"/>
    </row>
    <row r="326" spans="1:3" x14ac:dyDescent="0.2">
      <c r="A326" s="52">
        <v>143820</v>
      </c>
      <c r="B326" s="53" t="s">
        <v>155</v>
      </c>
      <c r="C326" s="64"/>
    </row>
    <row r="327" spans="1:3" x14ac:dyDescent="0.2">
      <c r="A327" s="52">
        <v>143825</v>
      </c>
      <c r="B327" s="53" t="s">
        <v>156</v>
      </c>
      <c r="C327" s="64"/>
    </row>
    <row r="328" spans="1:3" ht="22.5" x14ac:dyDescent="0.2">
      <c r="A328" s="49">
        <v>1439</v>
      </c>
      <c r="B328" s="50" t="s">
        <v>222</v>
      </c>
      <c r="C328" s="51"/>
    </row>
    <row r="329" spans="1:3" x14ac:dyDescent="0.2">
      <c r="A329" s="52">
        <v>143905</v>
      </c>
      <c r="B329" s="53" t="s">
        <v>152</v>
      </c>
      <c r="C329" s="64"/>
    </row>
    <row r="330" spans="1:3" x14ac:dyDescent="0.2">
      <c r="A330" s="52">
        <v>143910</v>
      </c>
      <c r="B330" s="53" t="s">
        <v>153</v>
      </c>
      <c r="C330" s="64"/>
    </row>
    <row r="331" spans="1:3" x14ac:dyDescent="0.2">
      <c r="A331" s="52">
        <v>143915</v>
      </c>
      <c r="B331" s="53" t="s">
        <v>154</v>
      </c>
      <c r="C331" s="64"/>
    </row>
    <row r="332" spans="1:3" x14ac:dyDescent="0.2">
      <c r="A332" s="52">
        <v>143920</v>
      </c>
      <c r="B332" s="53" t="s">
        <v>155</v>
      </c>
      <c r="C332" s="64"/>
    </row>
    <row r="333" spans="1:3" x14ac:dyDescent="0.2">
      <c r="A333" s="52">
        <v>143925</v>
      </c>
      <c r="B333" s="53" t="s">
        <v>156</v>
      </c>
      <c r="C333" s="64"/>
    </row>
    <row r="334" spans="1:3" ht="22.5" x14ac:dyDescent="0.2">
      <c r="A334" s="49">
        <v>1440</v>
      </c>
      <c r="B334" s="50" t="s">
        <v>223</v>
      </c>
      <c r="C334" s="51"/>
    </row>
    <row r="335" spans="1:3" x14ac:dyDescent="0.2">
      <c r="A335" s="52">
        <v>144005</v>
      </c>
      <c r="B335" s="53" t="s">
        <v>152</v>
      </c>
      <c r="C335" s="64"/>
    </row>
    <row r="336" spans="1:3" x14ac:dyDescent="0.2">
      <c r="A336" s="52">
        <v>144010</v>
      </c>
      <c r="B336" s="53" t="s">
        <v>153</v>
      </c>
      <c r="C336" s="64"/>
    </row>
    <row r="337" spans="1:3" x14ac:dyDescent="0.2">
      <c r="A337" s="52">
        <v>144015</v>
      </c>
      <c r="B337" s="53" t="s">
        <v>154</v>
      </c>
      <c r="C337" s="64"/>
    </row>
    <row r="338" spans="1:3" x14ac:dyDescent="0.2">
      <c r="A338" s="52">
        <v>144020</v>
      </c>
      <c r="B338" s="53" t="s">
        <v>155</v>
      </c>
      <c r="C338" s="64"/>
    </row>
    <row r="339" spans="1:3" x14ac:dyDescent="0.2">
      <c r="A339" s="52">
        <v>144025</v>
      </c>
      <c r="B339" s="53" t="s">
        <v>156</v>
      </c>
      <c r="C339" s="64"/>
    </row>
    <row r="340" spans="1:3" ht="22.5" x14ac:dyDescent="0.2">
      <c r="A340" s="49">
        <v>1441</v>
      </c>
      <c r="B340" s="50" t="s">
        <v>224</v>
      </c>
      <c r="C340" s="51"/>
    </row>
    <row r="341" spans="1:3" x14ac:dyDescent="0.2">
      <c r="A341" s="52">
        <v>144105</v>
      </c>
      <c r="B341" s="53" t="s">
        <v>152</v>
      </c>
      <c r="C341" s="64"/>
    </row>
    <row r="342" spans="1:3" x14ac:dyDescent="0.2">
      <c r="A342" s="52">
        <v>144110</v>
      </c>
      <c r="B342" s="53" t="s">
        <v>153</v>
      </c>
      <c r="C342" s="64"/>
    </row>
    <row r="343" spans="1:3" x14ac:dyDescent="0.2">
      <c r="A343" s="52">
        <v>144115</v>
      </c>
      <c r="B343" s="53" t="s">
        <v>154</v>
      </c>
      <c r="C343" s="64"/>
    </row>
    <row r="344" spans="1:3" x14ac:dyDescent="0.2">
      <c r="A344" s="52">
        <v>144120</v>
      </c>
      <c r="B344" s="53" t="s">
        <v>155</v>
      </c>
      <c r="C344" s="64"/>
    </row>
    <row r="345" spans="1:3" x14ac:dyDescent="0.2">
      <c r="A345" s="52">
        <v>144125</v>
      </c>
      <c r="B345" s="53" t="s">
        <v>156</v>
      </c>
      <c r="C345" s="64"/>
    </row>
    <row r="346" spans="1:3" ht="22.5" x14ac:dyDescent="0.2">
      <c r="A346" s="49">
        <v>1442</v>
      </c>
      <c r="B346" s="50" t="s">
        <v>225</v>
      </c>
      <c r="C346" s="51"/>
    </row>
    <row r="347" spans="1:3" x14ac:dyDescent="0.2">
      <c r="A347" s="52">
        <v>144205</v>
      </c>
      <c r="B347" s="53" t="s">
        <v>152</v>
      </c>
      <c r="C347" s="64"/>
    </row>
    <row r="348" spans="1:3" x14ac:dyDescent="0.2">
      <c r="A348" s="52">
        <v>144210</v>
      </c>
      <c r="B348" s="53" t="s">
        <v>153</v>
      </c>
      <c r="C348" s="64"/>
    </row>
    <row r="349" spans="1:3" x14ac:dyDescent="0.2">
      <c r="A349" s="52">
        <v>144215</v>
      </c>
      <c r="B349" s="53" t="s">
        <v>154</v>
      </c>
      <c r="C349" s="64"/>
    </row>
    <row r="350" spans="1:3" x14ac:dyDescent="0.2">
      <c r="A350" s="52">
        <v>144220</v>
      </c>
      <c r="B350" s="53" t="s">
        <v>155</v>
      </c>
      <c r="C350" s="64"/>
    </row>
    <row r="351" spans="1:3" x14ac:dyDescent="0.2">
      <c r="A351" s="52">
        <v>144225</v>
      </c>
      <c r="B351" s="53" t="s">
        <v>156</v>
      </c>
      <c r="C351" s="64"/>
    </row>
    <row r="352" spans="1:3" ht="22.5" x14ac:dyDescent="0.2">
      <c r="A352" s="49">
        <v>1443</v>
      </c>
      <c r="B352" s="50" t="s">
        <v>226</v>
      </c>
      <c r="C352" s="51"/>
    </row>
    <row r="353" spans="1:3" x14ac:dyDescent="0.2">
      <c r="A353" s="52">
        <v>144305</v>
      </c>
      <c r="B353" s="53" t="s">
        <v>152</v>
      </c>
      <c r="C353" s="64"/>
    </row>
    <row r="354" spans="1:3" x14ac:dyDescent="0.2">
      <c r="A354" s="52">
        <v>144310</v>
      </c>
      <c r="B354" s="53" t="s">
        <v>153</v>
      </c>
      <c r="C354" s="64"/>
    </row>
    <row r="355" spans="1:3" x14ac:dyDescent="0.2">
      <c r="A355" s="52">
        <v>144315</v>
      </c>
      <c r="B355" s="53" t="s">
        <v>154</v>
      </c>
      <c r="C355" s="64"/>
    </row>
    <row r="356" spans="1:3" x14ac:dyDescent="0.2">
      <c r="A356" s="52">
        <v>144320</v>
      </c>
      <c r="B356" s="53" t="s">
        <v>155</v>
      </c>
      <c r="C356" s="64"/>
    </row>
    <row r="357" spans="1:3" x14ac:dyDescent="0.2">
      <c r="A357" s="52">
        <v>144325</v>
      </c>
      <c r="B357" s="53" t="s">
        <v>156</v>
      </c>
      <c r="C357" s="64"/>
    </row>
    <row r="358" spans="1:3" ht="22.5" x14ac:dyDescent="0.2">
      <c r="A358" s="49">
        <v>1444</v>
      </c>
      <c r="B358" s="50" t="s">
        <v>227</v>
      </c>
      <c r="C358" s="51"/>
    </row>
    <row r="359" spans="1:3" x14ac:dyDescent="0.2">
      <c r="A359" s="52">
        <v>144405</v>
      </c>
      <c r="B359" s="53" t="s">
        <v>152</v>
      </c>
      <c r="C359" s="64"/>
    </row>
    <row r="360" spans="1:3" x14ac:dyDescent="0.2">
      <c r="A360" s="52">
        <v>144410</v>
      </c>
      <c r="B360" s="53" t="s">
        <v>153</v>
      </c>
      <c r="C360" s="64"/>
    </row>
    <row r="361" spans="1:3" x14ac:dyDescent="0.2">
      <c r="A361" s="52">
        <v>144415</v>
      </c>
      <c r="B361" s="53" t="s">
        <v>154</v>
      </c>
      <c r="C361" s="64"/>
    </row>
    <row r="362" spans="1:3" x14ac:dyDescent="0.2">
      <c r="A362" s="52">
        <v>144420</v>
      </c>
      <c r="B362" s="53" t="s">
        <v>155</v>
      </c>
      <c r="C362" s="64"/>
    </row>
    <row r="363" spans="1:3" x14ac:dyDescent="0.2">
      <c r="A363" s="52">
        <v>144425</v>
      </c>
      <c r="B363" s="53" t="s">
        <v>156</v>
      </c>
      <c r="C363" s="64"/>
    </row>
    <row r="364" spans="1:3" ht="22.5" x14ac:dyDescent="0.2">
      <c r="A364" s="49">
        <v>1445</v>
      </c>
      <c r="B364" s="50" t="s">
        <v>228</v>
      </c>
      <c r="C364" s="51"/>
    </row>
    <row r="365" spans="1:3" x14ac:dyDescent="0.2">
      <c r="A365" s="52">
        <v>144505</v>
      </c>
      <c r="B365" s="53" t="s">
        <v>152</v>
      </c>
      <c r="C365" s="64"/>
    </row>
    <row r="366" spans="1:3" x14ac:dyDescent="0.2">
      <c r="A366" s="52">
        <v>144510</v>
      </c>
      <c r="B366" s="53" t="s">
        <v>153</v>
      </c>
      <c r="C366" s="64"/>
    </row>
    <row r="367" spans="1:3" x14ac:dyDescent="0.2">
      <c r="A367" s="52">
        <v>144515</v>
      </c>
      <c r="B367" s="53" t="s">
        <v>154</v>
      </c>
      <c r="C367" s="64"/>
    </row>
    <row r="368" spans="1:3" x14ac:dyDescent="0.2">
      <c r="A368" s="52">
        <v>144520</v>
      </c>
      <c r="B368" s="53" t="s">
        <v>155</v>
      </c>
      <c r="C368" s="64"/>
    </row>
    <row r="369" spans="1:3" x14ac:dyDescent="0.2">
      <c r="A369" s="52">
        <v>144525</v>
      </c>
      <c r="B369" s="53" t="s">
        <v>156</v>
      </c>
      <c r="C369" s="64"/>
    </row>
    <row r="370" spans="1:3" ht="22.5" x14ac:dyDescent="0.2">
      <c r="A370" s="49">
        <v>1446</v>
      </c>
      <c r="B370" s="50" t="s">
        <v>229</v>
      </c>
      <c r="C370" s="51"/>
    </row>
    <row r="371" spans="1:3" x14ac:dyDescent="0.2">
      <c r="A371" s="52">
        <v>144605</v>
      </c>
      <c r="B371" s="53" t="s">
        <v>152</v>
      </c>
      <c r="C371" s="64"/>
    </row>
    <row r="372" spans="1:3" x14ac:dyDescent="0.2">
      <c r="A372" s="52">
        <v>144610</v>
      </c>
      <c r="B372" s="53" t="s">
        <v>153</v>
      </c>
      <c r="C372" s="64"/>
    </row>
    <row r="373" spans="1:3" x14ac:dyDescent="0.2">
      <c r="A373" s="52">
        <v>144615</v>
      </c>
      <c r="B373" s="53" t="s">
        <v>154</v>
      </c>
      <c r="C373" s="64"/>
    </row>
    <row r="374" spans="1:3" x14ac:dyDescent="0.2">
      <c r="A374" s="52">
        <v>144620</v>
      </c>
      <c r="B374" s="53" t="s">
        <v>155</v>
      </c>
      <c r="C374" s="64"/>
    </row>
    <row r="375" spans="1:3" x14ac:dyDescent="0.2">
      <c r="A375" s="52">
        <v>144625</v>
      </c>
      <c r="B375" s="53" t="s">
        <v>156</v>
      </c>
      <c r="C375" s="64"/>
    </row>
    <row r="376" spans="1:3" ht="22.5" x14ac:dyDescent="0.2">
      <c r="A376" s="49">
        <v>1447</v>
      </c>
      <c r="B376" s="50" t="s">
        <v>230</v>
      </c>
      <c r="C376" s="51"/>
    </row>
    <row r="377" spans="1:3" x14ac:dyDescent="0.2">
      <c r="A377" s="52">
        <v>144705</v>
      </c>
      <c r="B377" s="53" t="s">
        <v>152</v>
      </c>
      <c r="C377" s="64"/>
    </row>
    <row r="378" spans="1:3" x14ac:dyDescent="0.2">
      <c r="A378" s="52">
        <v>144710</v>
      </c>
      <c r="B378" s="53" t="s">
        <v>153</v>
      </c>
      <c r="C378" s="64"/>
    </row>
    <row r="379" spans="1:3" x14ac:dyDescent="0.2">
      <c r="A379" s="52">
        <v>144715</v>
      </c>
      <c r="B379" s="53" t="s">
        <v>154</v>
      </c>
      <c r="C379" s="64"/>
    </row>
    <row r="380" spans="1:3" x14ac:dyDescent="0.2">
      <c r="A380" s="52">
        <v>144720</v>
      </c>
      <c r="B380" s="53" t="s">
        <v>155</v>
      </c>
      <c r="C380" s="64"/>
    </row>
    <row r="381" spans="1:3" x14ac:dyDescent="0.2">
      <c r="A381" s="52">
        <v>144725</v>
      </c>
      <c r="B381" s="53" t="s">
        <v>156</v>
      </c>
      <c r="C381" s="64"/>
    </row>
    <row r="382" spans="1:3" ht="22.5" x14ac:dyDescent="0.2">
      <c r="A382" s="49">
        <v>1448</v>
      </c>
      <c r="B382" s="50" t="s">
        <v>231</v>
      </c>
      <c r="C382" s="51"/>
    </row>
    <row r="383" spans="1:3" x14ac:dyDescent="0.2">
      <c r="A383" s="52">
        <v>144805</v>
      </c>
      <c r="B383" s="53" t="s">
        <v>152</v>
      </c>
      <c r="C383" s="64"/>
    </row>
    <row r="384" spans="1:3" x14ac:dyDescent="0.2">
      <c r="A384" s="52">
        <v>144810</v>
      </c>
      <c r="B384" s="53" t="s">
        <v>153</v>
      </c>
      <c r="C384" s="64"/>
    </row>
    <row r="385" spans="1:3" x14ac:dyDescent="0.2">
      <c r="A385" s="52">
        <v>144815</v>
      </c>
      <c r="B385" s="53" t="s">
        <v>154</v>
      </c>
      <c r="C385" s="64"/>
    </row>
    <row r="386" spans="1:3" x14ac:dyDescent="0.2">
      <c r="A386" s="52">
        <v>144820</v>
      </c>
      <c r="B386" s="53" t="s">
        <v>155</v>
      </c>
      <c r="C386" s="64"/>
    </row>
    <row r="387" spans="1:3" x14ac:dyDescent="0.2">
      <c r="A387" s="52">
        <v>144825</v>
      </c>
      <c r="B387" s="53" t="s">
        <v>156</v>
      </c>
      <c r="C387" s="64"/>
    </row>
    <row r="388" spans="1:3" x14ac:dyDescent="0.2">
      <c r="A388" s="49">
        <v>1449</v>
      </c>
      <c r="B388" s="50" t="s">
        <v>232</v>
      </c>
      <c r="C388" s="51"/>
    </row>
    <row r="389" spans="1:3" x14ac:dyDescent="0.2">
      <c r="A389" s="52">
        <v>144905</v>
      </c>
      <c r="B389" s="53" t="s">
        <v>152</v>
      </c>
      <c r="C389" s="64"/>
    </row>
    <row r="390" spans="1:3" x14ac:dyDescent="0.2">
      <c r="A390" s="52">
        <v>144910</v>
      </c>
      <c r="B390" s="53" t="s">
        <v>153</v>
      </c>
      <c r="C390" s="64"/>
    </row>
    <row r="391" spans="1:3" x14ac:dyDescent="0.2">
      <c r="A391" s="52">
        <v>144915</v>
      </c>
      <c r="B391" s="53" t="s">
        <v>154</v>
      </c>
      <c r="C391" s="64"/>
    </row>
    <row r="392" spans="1:3" x14ac:dyDescent="0.2">
      <c r="A392" s="52">
        <v>144920</v>
      </c>
      <c r="B392" s="53" t="s">
        <v>155</v>
      </c>
      <c r="C392" s="64"/>
    </row>
    <row r="393" spans="1:3" x14ac:dyDescent="0.2">
      <c r="A393" s="52">
        <v>144925</v>
      </c>
      <c r="B393" s="53" t="s">
        <v>156</v>
      </c>
      <c r="C393" s="64"/>
    </row>
    <row r="394" spans="1:3" x14ac:dyDescent="0.2">
      <c r="A394" s="49">
        <v>1450</v>
      </c>
      <c r="B394" s="50" t="s">
        <v>233</v>
      </c>
      <c r="C394" s="51"/>
    </row>
    <row r="395" spans="1:3" x14ac:dyDescent="0.2">
      <c r="A395" s="52">
        <v>145005</v>
      </c>
      <c r="B395" s="53" t="s">
        <v>152</v>
      </c>
      <c r="C395" s="64"/>
    </row>
    <row r="396" spans="1:3" x14ac:dyDescent="0.2">
      <c r="A396" s="52">
        <v>145010</v>
      </c>
      <c r="B396" s="53" t="s">
        <v>153</v>
      </c>
      <c r="C396" s="64"/>
    </row>
    <row r="397" spans="1:3" x14ac:dyDescent="0.2">
      <c r="A397" s="52">
        <v>145015</v>
      </c>
      <c r="B397" s="53" t="s">
        <v>154</v>
      </c>
      <c r="C397" s="64"/>
    </row>
    <row r="398" spans="1:3" x14ac:dyDescent="0.2">
      <c r="A398" s="52">
        <v>145020</v>
      </c>
      <c r="B398" s="53" t="s">
        <v>234</v>
      </c>
      <c r="C398" s="64"/>
    </row>
    <row r="399" spans="1:3" x14ac:dyDescent="0.2">
      <c r="A399" s="52">
        <v>145025</v>
      </c>
      <c r="B399" s="53" t="s">
        <v>235</v>
      </c>
      <c r="C399" s="64"/>
    </row>
    <row r="400" spans="1:3" x14ac:dyDescent="0.2">
      <c r="A400" s="49">
        <v>1451</v>
      </c>
      <c r="B400" s="50" t="s">
        <v>236</v>
      </c>
      <c r="C400" s="51"/>
    </row>
    <row r="401" spans="1:3" x14ac:dyDescent="0.2">
      <c r="A401" s="52">
        <v>145105</v>
      </c>
      <c r="B401" s="53" t="s">
        <v>152</v>
      </c>
      <c r="C401" s="64"/>
    </row>
    <row r="402" spans="1:3" x14ac:dyDescent="0.2">
      <c r="A402" s="52">
        <v>145110</v>
      </c>
      <c r="B402" s="53" t="s">
        <v>153</v>
      </c>
      <c r="C402" s="64"/>
    </row>
    <row r="403" spans="1:3" x14ac:dyDescent="0.2">
      <c r="A403" s="52">
        <v>145115</v>
      </c>
      <c r="B403" s="53" t="s">
        <v>237</v>
      </c>
      <c r="C403" s="64"/>
    </row>
    <row r="404" spans="1:3" x14ac:dyDescent="0.2">
      <c r="A404" s="52">
        <v>145120</v>
      </c>
      <c r="B404" s="53" t="s">
        <v>238</v>
      </c>
      <c r="C404" s="64"/>
    </row>
    <row r="405" spans="1:3" x14ac:dyDescent="0.2">
      <c r="A405" s="52">
        <v>145125</v>
      </c>
      <c r="B405" s="53" t="s">
        <v>239</v>
      </c>
      <c r="C405" s="64"/>
    </row>
    <row r="406" spans="1:3" x14ac:dyDescent="0.2">
      <c r="A406" s="52">
        <v>145130</v>
      </c>
      <c r="B406" s="53" t="s">
        <v>240</v>
      </c>
      <c r="C406" s="64"/>
    </row>
    <row r="407" spans="1:3" x14ac:dyDescent="0.2">
      <c r="A407" s="49">
        <v>1452</v>
      </c>
      <c r="B407" s="50" t="s">
        <v>241</v>
      </c>
      <c r="C407" s="51"/>
    </row>
    <row r="408" spans="1:3" x14ac:dyDescent="0.2">
      <c r="A408" s="52">
        <v>145205</v>
      </c>
      <c r="B408" s="53" t="s">
        <v>152</v>
      </c>
      <c r="C408" s="64"/>
    </row>
    <row r="409" spans="1:3" x14ac:dyDescent="0.2">
      <c r="A409" s="52">
        <v>145210</v>
      </c>
      <c r="B409" s="53" t="s">
        <v>153</v>
      </c>
      <c r="C409" s="64"/>
    </row>
    <row r="410" spans="1:3" x14ac:dyDescent="0.2">
      <c r="A410" s="52">
        <v>145215</v>
      </c>
      <c r="B410" s="53" t="s">
        <v>154</v>
      </c>
      <c r="C410" s="64"/>
    </row>
    <row r="411" spans="1:3" x14ac:dyDescent="0.2">
      <c r="A411" s="52">
        <v>145220</v>
      </c>
      <c r="B411" s="53" t="s">
        <v>155</v>
      </c>
      <c r="C411" s="64"/>
    </row>
    <row r="412" spans="1:3" x14ac:dyDescent="0.2">
      <c r="A412" s="52">
        <v>145225</v>
      </c>
      <c r="B412" s="53" t="s">
        <v>156</v>
      </c>
      <c r="C412" s="64"/>
    </row>
    <row r="413" spans="1:3" x14ac:dyDescent="0.2">
      <c r="A413" s="49">
        <v>1453</v>
      </c>
      <c r="B413" s="50" t="s">
        <v>242</v>
      </c>
      <c r="C413" s="51"/>
    </row>
    <row r="414" spans="1:3" x14ac:dyDescent="0.2">
      <c r="A414" s="52">
        <v>145305</v>
      </c>
      <c r="B414" s="53" t="s">
        <v>152</v>
      </c>
      <c r="C414" s="64"/>
    </row>
    <row r="415" spans="1:3" x14ac:dyDescent="0.2">
      <c r="A415" s="52">
        <v>145310</v>
      </c>
      <c r="B415" s="53" t="s">
        <v>153</v>
      </c>
      <c r="C415" s="64"/>
    </row>
    <row r="416" spans="1:3" x14ac:dyDescent="0.2">
      <c r="A416" s="52">
        <v>145315</v>
      </c>
      <c r="B416" s="53" t="s">
        <v>154</v>
      </c>
      <c r="C416" s="64"/>
    </row>
    <row r="417" spans="1:3" x14ac:dyDescent="0.2">
      <c r="A417" s="52">
        <v>145320</v>
      </c>
      <c r="B417" s="53" t="s">
        <v>155</v>
      </c>
      <c r="C417" s="64"/>
    </row>
    <row r="418" spans="1:3" x14ac:dyDescent="0.2">
      <c r="A418" s="52">
        <v>145325</v>
      </c>
      <c r="B418" s="53" t="s">
        <v>156</v>
      </c>
      <c r="C418" s="64"/>
    </row>
    <row r="419" spans="1:3" x14ac:dyDescent="0.2">
      <c r="A419" s="49">
        <v>1454</v>
      </c>
      <c r="B419" s="50" t="s">
        <v>243</v>
      </c>
      <c r="C419" s="51"/>
    </row>
    <row r="420" spans="1:3" x14ac:dyDescent="0.2">
      <c r="A420" s="52">
        <v>145405</v>
      </c>
      <c r="B420" s="53" t="s">
        <v>152</v>
      </c>
      <c r="C420" s="64"/>
    </row>
    <row r="421" spans="1:3" x14ac:dyDescent="0.2">
      <c r="A421" s="52">
        <v>145410</v>
      </c>
      <c r="B421" s="53" t="s">
        <v>153</v>
      </c>
      <c r="C421" s="64"/>
    </row>
    <row r="422" spans="1:3" x14ac:dyDescent="0.2">
      <c r="A422" s="52">
        <v>145415</v>
      </c>
      <c r="B422" s="53" t="s">
        <v>154</v>
      </c>
      <c r="C422" s="64"/>
    </row>
    <row r="423" spans="1:3" x14ac:dyDescent="0.2">
      <c r="A423" s="52">
        <v>145420</v>
      </c>
      <c r="B423" s="53" t="s">
        <v>155</v>
      </c>
      <c r="C423" s="64"/>
    </row>
    <row r="424" spans="1:3" x14ac:dyDescent="0.2">
      <c r="A424" s="52">
        <v>145425</v>
      </c>
      <c r="B424" s="53" t="s">
        <v>156</v>
      </c>
      <c r="C424" s="64"/>
    </row>
    <row r="425" spans="1:3" x14ac:dyDescent="0.2">
      <c r="A425" s="49">
        <v>1455</v>
      </c>
      <c r="B425" s="50" t="s">
        <v>244</v>
      </c>
      <c r="C425" s="51"/>
    </row>
    <row r="426" spans="1:3" x14ac:dyDescent="0.2">
      <c r="A426" s="52">
        <v>145505</v>
      </c>
      <c r="B426" s="53" t="s">
        <v>152</v>
      </c>
      <c r="C426" s="64"/>
    </row>
    <row r="427" spans="1:3" x14ac:dyDescent="0.2">
      <c r="A427" s="52">
        <v>145510</v>
      </c>
      <c r="B427" s="53" t="s">
        <v>153</v>
      </c>
      <c r="C427" s="64"/>
    </row>
    <row r="428" spans="1:3" x14ac:dyDescent="0.2">
      <c r="A428" s="52">
        <v>145515</v>
      </c>
      <c r="B428" s="53" t="s">
        <v>154</v>
      </c>
      <c r="C428" s="64"/>
    </row>
    <row r="429" spans="1:3" x14ac:dyDescent="0.2">
      <c r="A429" s="52">
        <v>145520</v>
      </c>
      <c r="B429" s="53" t="s">
        <v>155</v>
      </c>
      <c r="C429" s="64"/>
    </row>
    <row r="430" spans="1:3" x14ac:dyDescent="0.2">
      <c r="A430" s="52">
        <v>145525</v>
      </c>
      <c r="B430" s="53" t="s">
        <v>156</v>
      </c>
      <c r="C430" s="64"/>
    </row>
    <row r="431" spans="1:3" x14ac:dyDescent="0.2">
      <c r="A431" s="49">
        <v>1456</v>
      </c>
      <c r="B431" s="50" t="s">
        <v>245</v>
      </c>
      <c r="C431" s="51"/>
    </row>
    <row r="432" spans="1:3" x14ac:dyDescent="0.2">
      <c r="A432" s="52">
        <v>145605</v>
      </c>
      <c r="B432" s="53" t="s">
        <v>152</v>
      </c>
      <c r="C432" s="64"/>
    </row>
    <row r="433" spans="1:3" x14ac:dyDescent="0.2">
      <c r="A433" s="52">
        <v>145610</v>
      </c>
      <c r="B433" s="53" t="s">
        <v>153</v>
      </c>
      <c r="C433" s="64"/>
    </row>
    <row r="434" spans="1:3" x14ac:dyDescent="0.2">
      <c r="A434" s="52">
        <v>145615</v>
      </c>
      <c r="B434" s="53" t="s">
        <v>237</v>
      </c>
      <c r="C434" s="64"/>
    </row>
    <row r="435" spans="1:3" x14ac:dyDescent="0.2">
      <c r="A435" s="52">
        <v>145620</v>
      </c>
      <c r="B435" s="53" t="s">
        <v>238</v>
      </c>
      <c r="C435" s="64"/>
    </row>
    <row r="436" spans="1:3" x14ac:dyDescent="0.2">
      <c r="A436" s="52">
        <v>145625</v>
      </c>
      <c r="B436" s="53" t="s">
        <v>239</v>
      </c>
      <c r="C436" s="64"/>
    </row>
    <row r="437" spans="1:3" x14ac:dyDescent="0.2">
      <c r="A437" s="52">
        <v>145630</v>
      </c>
      <c r="B437" s="53" t="s">
        <v>240</v>
      </c>
      <c r="C437" s="64"/>
    </row>
    <row r="438" spans="1:3" x14ac:dyDescent="0.2">
      <c r="A438" s="49">
        <v>1457</v>
      </c>
      <c r="B438" s="50" t="s">
        <v>246</v>
      </c>
      <c r="C438" s="51"/>
    </row>
    <row r="439" spans="1:3" x14ac:dyDescent="0.2">
      <c r="A439" s="52">
        <v>145705</v>
      </c>
      <c r="B439" s="53" t="s">
        <v>152</v>
      </c>
      <c r="C439" s="64"/>
    </row>
    <row r="440" spans="1:3" x14ac:dyDescent="0.2">
      <c r="A440" s="52">
        <v>145710</v>
      </c>
      <c r="B440" s="53" t="s">
        <v>153</v>
      </c>
      <c r="C440" s="64"/>
    </row>
    <row r="441" spans="1:3" x14ac:dyDescent="0.2">
      <c r="A441" s="52">
        <v>145715</v>
      </c>
      <c r="B441" s="53" t="s">
        <v>154</v>
      </c>
      <c r="C441" s="64"/>
    </row>
    <row r="442" spans="1:3" x14ac:dyDescent="0.2">
      <c r="A442" s="52">
        <v>145720</v>
      </c>
      <c r="B442" s="53" t="s">
        <v>155</v>
      </c>
      <c r="C442" s="64"/>
    </row>
    <row r="443" spans="1:3" x14ac:dyDescent="0.2">
      <c r="A443" s="52">
        <v>145725</v>
      </c>
      <c r="B443" s="53" t="s">
        <v>156</v>
      </c>
      <c r="C443" s="64"/>
    </row>
    <row r="444" spans="1:3" ht="22.5" x14ac:dyDescent="0.2">
      <c r="A444" s="49">
        <v>1458</v>
      </c>
      <c r="B444" s="50" t="s">
        <v>247</v>
      </c>
      <c r="C444" s="51"/>
    </row>
    <row r="445" spans="1:3" x14ac:dyDescent="0.2">
      <c r="A445" s="52">
        <v>145805</v>
      </c>
      <c r="B445" s="53" t="s">
        <v>152</v>
      </c>
      <c r="C445" s="64"/>
    </row>
    <row r="446" spans="1:3" x14ac:dyDescent="0.2">
      <c r="A446" s="52">
        <v>145810</v>
      </c>
      <c r="B446" s="53" t="s">
        <v>153</v>
      </c>
      <c r="C446" s="64"/>
    </row>
    <row r="447" spans="1:3" x14ac:dyDescent="0.2">
      <c r="A447" s="52">
        <v>145815</v>
      </c>
      <c r="B447" s="53" t="s">
        <v>154</v>
      </c>
      <c r="C447" s="64"/>
    </row>
    <row r="448" spans="1:3" x14ac:dyDescent="0.2">
      <c r="A448" s="52">
        <v>145820</v>
      </c>
      <c r="B448" s="53" t="s">
        <v>234</v>
      </c>
      <c r="C448" s="64"/>
    </row>
    <row r="449" spans="1:3" x14ac:dyDescent="0.2">
      <c r="A449" s="52">
        <v>145825</v>
      </c>
      <c r="B449" s="53" t="s">
        <v>235</v>
      </c>
      <c r="C449" s="64"/>
    </row>
    <row r="450" spans="1:3" x14ac:dyDescent="0.2">
      <c r="A450" s="49">
        <v>1459</v>
      </c>
      <c r="B450" s="50" t="s">
        <v>248</v>
      </c>
      <c r="C450" s="51"/>
    </row>
    <row r="451" spans="1:3" x14ac:dyDescent="0.2">
      <c r="A451" s="52">
        <v>145905</v>
      </c>
      <c r="B451" s="53" t="s">
        <v>152</v>
      </c>
      <c r="C451" s="64"/>
    </row>
    <row r="452" spans="1:3" x14ac:dyDescent="0.2">
      <c r="A452" s="52">
        <v>145910</v>
      </c>
      <c r="B452" s="53" t="s">
        <v>153</v>
      </c>
      <c r="C452" s="64"/>
    </row>
    <row r="453" spans="1:3" x14ac:dyDescent="0.2">
      <c r="A453" s="52">
        <v>145915</v>
      </c>
      <c r="B453" s="53" t="s">
        <v>237</v>
      </c>
      <c r="C453" s="64"/>
    </row>
    <row r="454" spans="1:3" x14ac:dyDescent="0.2">
      <c r="A454" s="52">
        <v>145920</v>
      </c>
      <c r="B454" s="53" t="s">
        <v>238</v>
      </c>
      <c r="C454" s="64"/>
    </row>
    <row r="455" spans="1:3" x14ac:dyDescent="0.2">
      <c r="A455" s="52">
        <v>145925</v>
      </c>
      <c r="B455" s="53" t="s">
        <v>239</v>
      </c>
      <c r="C455" s="64"/>
    </row>
    <row r="456" spans="1:3" x14ac:dyDescent="0.2">
      <c r="A456" s="52">
        <v>145930</v>
      </c>
      <c r="B456" s="53" t="s">
        <v>240</v>
      </c>
      <c r="C456" s="64"/>
    </row>
    <row r="457" spans="1:3" x14ac:dyDescent="0.2">
      <c r="A457" s="49">
        <v>1460</v>
      </c>
      <c r="B457" s="50" t="s">
        <v>249</v>
      </c>
      <c r="C457" s="51"/>
    </row>
    <row r="458" spans="1:3" x14ac:dyDescent="0.2">
      <c r="A458" s="52">
        <v>146005</v>
      </c>
      <c r="B458" s="53" t="s">
        <v>152</v>
      </c>
      <c r="C458" s="64"/>
    </row>
    <row r="459" spans="1:3" x14ac:dyDescent="0.2">
      <c r="A459" s="52">
        <v>146010</v>
      </c>
      <c r="B459" s="53" t="s">
        <v>153</v>
      </c>
      <c r="C459" s="64"/>
    </row>
    <row r="460" spans="1:3" x14ac:dyDescent="0.2">
      <c r="A460" s="52">
        <v>146015</v>
      </c>
      <c r="B460" s="53" t="s">
        <v>154</v>
      </c>
      <c r="C460" s="64"/>
    </row>
    <row r="461" spans="1:3" x14ac:dyDescent="0.2">
      <c r="A461" s="52">
        <v>146020</v>
      </c>
      <c r="B461" s="53" t="s">
        <v>155</v>
      </c>
      <c r="C461" s="64"/>
    </row>
    <row r="462" spans="1:3" x14ac:dyDescent="0.2">
      <c r="A462" s="52">
        <v>146025</v>
      </c>
      <c r="B462" s="53" t="s">
        <v>156</v>
      </c>
      <c r="C462" s="64"/>
    </row>
    <row r="463" spans="1:3" x14ac:dyDescent="0.2">
      <c r="A463" s="49">
        <v>1461</v>
      </c>
      <c r="B463" s="50" t="s">
        <v>250</v>
      </c>
      <c r="C463" s="51"/>
    </row>
    <row r="464" spans="1:3" x14ac:dyDescent="0.2">
      <c r="A464" s="52">
        <v>146105</v>
      </c>
      <c r="B464" s="53" t="s">
        <v>152</v>
      </c>
      <c r="C464" s="64"/>
    </row>
    <row r="465" spans="1:3" x14ac:dyDescent="0.2">
      <c r="A465" s="52">
        <v>146110</v>
      </c>
      <c r="B465" s="53" t="s">
        <v>153</v>
      </c>
      <c r="C465" s="64"/>
    </row>
    <row r="466" spans="1:3" x14ac:dyDescent="0.2">
      <c r="A466" s="52">
        <v>146115</v>
      </c>
      <c r="B466" s="53" t="s">
        <v>154</v>
      </c>
      <c r="C466" s="64"/>
    </row>
    <row r="467" spans="1:3" x14ac:dyDescent="0.2">
      <c r="A467" s="52">
        <v>146120</v>
      </c>
      <c r="B467" s="53" t="s">
        <v>155</v>
      </c>
      <c r="C467" s="64"/>
    </row>
    <row r="468" spans="1:3" x14ac:dyDescent="0.2">
      <c r="A468" s="52">
        <v>146125</v>
      </c>
      <c r="B468" s="53" t="s">
        <v>156</v>
      </c>
      <c r="C468" s="64"/>
    </row>
    <row r="469" spans="1:3" x14ac:dyDescent="0.2">
      <c r="A469" s="49">
        <v>1462</v>
      </c>
      <c r="B469" s="50" t="s">
        <v>251</v>
      </c>
      <c r="C469" s="51"/>
    </row>
    <row r="470" spans="1:3" x14ac:dyDescent="0.2">
      <c r="A470" s="52">
        <v>146205</v>
      </c>
      <c r="B470" s="53" t="s">
        <v>152</v>
      </c>
      <c r="C470" s="64"/>
    </row>
    <row r="471" spans="1:3" x14ac:dyDescent="0.2">
      <c r="A471" s="52">
        <v>146210</v>
      </c>
      <c r="B471" s="53" t="s">
        <v>153</v>
      </c>
      <c r="C471" s="64"/>
    </row>
    <row r="472" spans="1:3" x14ac:dyDescent="0.2">
      <c r="A472" s="52">
        <v>146215</v>
      </c>
      <c r="B472" s="53" t="s">
        <v>154</v>
      </c>
      <c r="C472" s="64"/>
    </row>
    <row r="473" spans="1:3" x14ac:dyDescent="0.2">
      <c r="A473" s="52">
        <v>146220</v>
      </c>
      <c r="B473" s="53" t="s">
        <v>155</v>
      </c>
      <c r="C473" s="64"/>
    </row>
    <row r="474" spans="1:3" x14ac:dyDescent="0.2">
      <c r="A474" s="52">
        <v>146225</v>
      </c>
      <c r="B474" s="53" t="s">
        <v>156</v>
      </c>
      <c r="C474" s="64"/>
    </row>
    <row r="475" spans="1:3" ht="22.5" x14ac:dyDescent="0.2">
      <c r="A475" s="49">
        <v>1463</v>
      </c>
      <c r="B475" s="50" t="s">
        <v>252</v>
      </c>
      <c r="C475" s="51"/>
    </row>
    <row r="476" spans="1:3" x14ac:dyDescent="0.2">
      <c r="A476" s="52">
        <v>146305</v>
      </c>
      <c r="B476" s="53" t="s">
        <v>152</v>
      </c>
      <c r="C476" s="64"/>
    </row>
    <row r="477" spans="1:3" x14ac:dyDescent="0.2">
      <c r="A477" s="52">
        <v>146310</v>
      </c>
      <c r="B477" s="53" t="s">
        <v>153</v>
      </c>
      <c r="C477" s="64"/>
    </row>
    <row r="478" spans="1:3" x14ac:dyDescent="0.2">
      <c r="A478" s="52">
        <v>146315</v>
      </c>
      <c r="B478" s="53" t="s">
        <v>154</v>
      </c>
      <c r="C478" s="64"/>
    </row>
    <row r="479" spans="1:3" x14ac:dyDescent="0.2">
      <c r="A479" s="52">
        <v>146320</v>
      </c>
      <c r="B479" s="53" t="s">
        <v>155</v>
      </c>
      <c r="C479" s="64"/>
    </row>
    <row r="480" spans="1:3" x14ac:dyDescent="0.2">
      <c r="A480" s="52">
        <v>146325</v>
      </c>
      <c r="B480" s="53" t="s">
        <v>156</v>
      </c>
      <c r="C480" s="64"/>
    </row>
    <row r="481" spans="1:3" ht="22.5" x14ac:dyDescent="0.2">
      <c r="A481" s="49">
        <v>1464</v>
      </c>
      <c r="B481" s="50" t="s">
        <v>253</v>
      </c>
      <c r="C481" s="51"/>
    </row>
    <row r="482" spans="1:3" x14ac:dyDescent="0.2">
      <c r="A482" s="52">
        <v>146405</v>
      </c>
      <c r="B482" s="53" t="s">
        <v>152</v>
      </c>
      <c r="C482" s="64"/>
    </row>
    <row r="483" spans="1:3" x14ac:dyDescent="0.2">
      <c r="A483" s="52">
        <v>146410</v>
      </c>
      <c r="B483" s="53" t="s">
        <v>153</v>
      </c>
      <c r="C483" s="64"/>
    </row>
    <row r="484" spans="1:3" x14ac:dyDescent="0.2">
      <c r="A484" s="52">
        <v>146415</v>
      </c>
      <c r="B484" s="53" t="s">
        <v>237</v>
      </c>
      <c r="C484" s="64"/>
    </row>
    <row r="485" spans="1:3" x14ac:dyDescent="0.2">
      <c r="A485" s="52">
        <v>146420</v>
      </c>
      <c r="B485" s="53" t="s">
        <v>238</v>
      </c>
      <c r="C485" s="64"/>
    </row>
    <row r="486" spans="1:3" x14ac:dyDescent="0.2">
      <c r="A486" s="52">
        <v>146425</v>
      </c>
      <c r="B486" s="53" t="s">
        <v>239</v>
      </c>
      <c r="C486" s="64"/>
    </row>
    <row r="487" spans="1:3" x14ac:dyDescent="0.2">
      <c r="A487" s="52">
        <v>146430</v>
      </c>
      <c r="B487" s="53" t="s">
        <v>240</v>
      </c>
      <c r="C487" s="64"/>
    </row>
    <row r="488" spans="1:3" ht="22.5" x14ac:dyDescent="0.2">
      <c r="A488" s="49">
        <v>1465</v>
      </c>
      <c r="B488" s="50" t="s">
        <v>254</v>
      </c>
      <c r="C488" s="51"/>
    </row>
    <row r="489" spans="1:3" x14ac:dyDescent="0.2">
      <c r="A489" s="52">
        <v>146505</v>
      </c>
      <c r="B489" s="53" t="s">
        <v>152</v>
      </c>
      <c r="C489" s="64"/>
    </row>
    <row r="490" spans="1:3" x14ac:dyDescent="0.2">
      <c r="A490" s="52">
        <v>146510</v>
      </c>
      <c r="B490" s="53" t="s">
        <v>153</v>
      </c>
      <c r="C490" s="64"/>
    </row>
    <row r="491" spans="1:3" x14ac:dyDescent="0.2">
      <c r="A491" s="52">
        <v>146515</v>
      </c>
      <c r="B491" s="53" t="s">
        <v>154</v>
      </c>
      <c r="C491" s="64"/>
    </row>
    <row r="492" spans="1:3" x14ac:dyDescent="0.2">
      <c r="A492" s="52">
        <v>146520</v>
      </c>
      <c r="B492" s="53" t="s">
        <v>155</v>
      </c>
      <c r="C492" s="64"/>
    </row>
    <row r="493" spans="1:3" x14ac:dyDescent="0.2">
      <c r="A493" s="52">
        <v>146525</v>
      </c>
      <c r="B493" s="53" t="s">
        <v>156</v>
      </c>
      <c r="C493" s="64"/>
    </row>
    <row r="494" spans="1:3" ht="22.5" x14ac:dyDescent="0.2">
      <c r="A494" s="49">
        <v>1466</v>
      </c>
      <c r="B494" s="50" t="s">
        <v>255</v>
      </c>
      <c r="C494" s="51"/>
    </row>
    <row r="495" spans="1:3" x14ac:dyDescent="0.2">
      <c r="A495" s="52">
        <v>146605</v>
      </c>
      <c r="B495" s="53" t="s">
        <v>152</v>
      </c>
      <c r="C495" s="64"/>
    </row>
    <row r="496" spans="1:3" x14ac:dyDescent="0.2">
      <c r="A496" s="52">
        <v>146610</v>
      </c>
      <c r="B496" s="53" t="s">
        <v>153</v>
      </c>
      <c r="C496" s="64"/>
    </row>
    <row r="497" spans="1:3" x14ac:dyDescent="0.2">
      <c r="A497" s="52">
        <v>146615</v>
      </c>
      <c r="B497" s="53" t="s">
        <v>154</v>
      </c>
      <c r="C497" s="64"/>
    </row>
    <row r="498" spans="1:3" x14ac:dyDescent="0.2">
      <c r="A498" s="52">
        <v>146620</v>
      </c>
      <c r="B498" s="53" t="s">
        <v>234</v>
      </c>
      <c r="C498" s="64"/>
    </row>
    <row r="499" spans="1:3" x14ac:dyDescent="0.2">
      <c r="A499" s="52">
        <v>146625</v>
      </c>
      <c r="B499" s="53" t="s">
        <v>235</v>
      </c>
      <c r="C499" s="64"/>
    </row>
    <row r="500" spans="1:3" x14ac:dyDescent="0.2">
      <c r="A500" s="49">
        <v>1467</v>
      </c>
      <c r="B500" s="50" t="s">
        <v>256</v>
      </c>
      <c r="C500" s="51"/>
    </row>
    <row r="501" spans="1:3" x14ac:dyDescent="0.2">
      <c r="A501" s="52">
        <v>146705</v>
      </c>
      <c r="B501" s="53" t="s">
        <v>152</v>
      </c>
      <c r="C501" s="64"/>
    </row>
    <row r="502" spans="1:3" x14ac:dyDescent="0.2">
      <c r="A502" s="52">
        <v>146710</v>
      </c>
      <c r="B502" s="53" t="s">
        <v>153</v>
      </c>
      <c r="C502" s="64"/>
    </row>
    <row r="503" spans="1:3" x14ac:dyDescent="0.2">
      <c r="A503" s="52">
        <v>146715</v>
      </c>
      <c r="B503" s="53" t="s">
        <v>237</v>
      </c>
      <c r="C503" s="64"/>
    </row>
    <row r="504" spans="1:3" x14ac:dyDescent="0.2">
      <c r="A504" s="52">
        <v>146720</v>
      </c>
      <c r="B504" s="53" t="s">
        <v>238</v>
      </c>
      <c r="C504" s="64"/>
    </row>
    <row r="505" spans="1:3" x14ac:dyDescent="0.2">
      <c r="A505" s="52">
        <v>146725</v>
      </c>
      <c r="B505" s="53" t="s">
        <v>239</v>
      </c>
      <c r="C505" s="64"/>
    </row>
    <row r="506" spans="1:3" x14ac:dyDescent="0.2">
      <c r="A506" s="52">
        <v>146730</v>
      </c>
      <c r="B506" s="53" t="s">
        <v>240</v>
      </c>
      <c r="C506" s="64"/>
    </row>
    <row r="507" spans="1:3" x14ac:dyDescent="0.2">
      <c r="A507" s="49">
        <v>1468</v>
      </c>
      <c r="B507" s="50" t="s">
        <v>257</v>
      </c>
      <c r="C507" s="51"/>
    </row>
    <row r="508" spans="1:3" x14ac:dyDescent="0.2">
      <c r="A508" s="52">
        <v>146805</v>
      </c>
      <c r="B508" s="53" t="s">
        <v>152</v>
      </c>
      <c r="C508" s="64"/>
    </row>
    <row r="509" spans="1:3" x14ac:dyDescent="0.2">
      <c r="A509" s="52">
        <v>146810</v>
      </c>
      <c r="B509" s="53" t="s">
        <v>153</v>
      </c>
      <c r="C509" s="64"/>
    </row>
    <row r="510" spans="1:3" x14ac:dyDescent="0.2">
      <c r="A510" s="52">
        <v>146815</v>
      </c>
      <c r="B510" s="53" t="s">
        <v>154</v>
      </c>
      <c r="C510" s="64"/>
    </row>
    <row r="511" spans="1:3" x14ac:dyDescent="0.2">
      <c r="A511" s="52">
        <v>146820</v>
      </c>
      <c r="B511" s="53" t="s">
        <v>155</v>
      </c>
      <c r="C511" s="64"/>
    </row>
    <row r="512" spans="1:3" x14ac:dyDescent="0.2">
      <c r="A512" s="52">
        <v>146825</v>
      </c>
      <c r="B512" s="53" t="s">
        <v>156</v>
      </c>
      <c r="C512" s="64"/>
    </row>
    <row r="513" spans="1:3" x14ac:dyDescent="0.2">
      <c r="A513" s="49">
        <v>1469</v>
      </c>
      <c r="B513" s="50" t="s">
        <v>258</v>
      </c>
      <c r="C513" s="51"/>
    </row>
    <row r="514" spans="1:3" x14ac:dyDescent="0.2">
      <c r="A514" s="52">
        <v>146905</v>
      </c>
      <c r="B514" s="53" t="s">
        <v>152</v>
      </c>
      <c r="C514" s="64"/>
    </row>
    <row r="515" spans="1:3" x14ac:dyDescent="0.2">
      <c r="A515" s="52">
        <v>146910</v>
      </c>
      <c r="B515" s="53" t="s">
        <v>153</v>
      </c>
      <c r="C515" s="64"/>
    </row>
    <row r="516" spans="1:3" x14ac:dyDescent="0.2">
      <c r="A516" s="52">
        <v>146915</v>
      </c>
      <c r="B516" s="53" t="s">
        <v>154</v>
      </c>
      <c r="C516" s="64"/>
    </row>
    <row r="517" spans="1:3" x14ac:dyDescent="0.2">
      <c r="A517" s="52">
        <v>146920</v>
      </c>
      <c r="B517" s="53" t="s">
        <v>155</v>
      </c>
      <c r="C517" s="64"/>
    </row>
    <row r="518" spans="1:3" x14ac:dyDescent="0.2">
      <c r="A518" s="52">
        <v>146925</v>
      </c>
      <c r="B518" s="53" t="s">
        <v>156</v>
      </c>
      <c r="C518" s="64"/>
    </row>
    <row r="519" spans="1:3" x14ac:dyDescent="0.2">
      <c r="A519" s="49">
        <v>1470</v>
      </c>
      <c r="B519" s="50" t="s">
        <v>259</v>
      </c>
      <c r="C519" s="51"/>
    </row>
    <row r="520" spans="1:3" x14ac:dyDescent="0.2">
      <c r="A520" s="52">
        <v>147005</v>
      </c>
      <c r="B520" s="53" t="s">
        <v>152</v>
      </c>
      <c r="C520" s="64"/>
    </row>
    <row r="521" spans="1:3" x14ac:dyDescent="0.2">
      <c r="A521" s="52">
        <v>147010</v>
      </c>
      <c r="B521" s="53" t="s">
        <v>153</v>
      </c>
      <c r="C521" s="64"/>
    </row>
    <row r="522" spans="1:3" x14ac:dyDescent="0.2">
      <c r="A522" s="52">
        <v>147015</v>
      </c>
      <c r="B522" s="53" t="s">
        <v>154</v>
      </c>
      <c r="C522" s="64"/>
    </row>
    <row r="523" spans="1:3" x14ac:dyDescent="0.2">
      <c r="A523" s="52">
        <v>147020</v>
      </c>
      <c r="B523" s="53" t="s">
        <v>155</v>
      </c>
      <c r="C523" s="64"/>
    </row>
    <row r="524" spans="1:3" x14ac:dyDescent="0.2">
      <c r="A524" s="52">
        <v>147025</v>
      </c>
      <c r="B524" s="53" t="s">
        <v>156</v>
      </c>
      <c r="C524" s="64"/>
    </row>
    <row r="525" spans="1:3" ht="22.5" x14ac:dyDescent="0.2">
      <c r="A525" s="49">
        <v>1471</v>
      </c>
      <c r="B525" s="50" t="s">
        <v>260</v>
      </c>
      <c r="C525" s="51"/>
    </row>
    <row r="526" spans="1:3" x14ac:dyDescent="0.2">
      <c r="A526" s="52">
        <v>147105</v>
      </c>
      <c r="B526" s="53" t="s">
        <v>152</v>
      </c>
      <c r="C526" s="64"/>
    </row>
    <row r="527" spans="1:3" x14ac:dyDescent="0.2">
      <c r="A527" s="52">
        <v>147110</v>
      </c>
      <c r="B527" s="53" t="s">
        <v>153</v>
      </c>
      <c r="C527" s="64"/>
    </row>
    <row r="528" spans="1:3" x14ac:dyDescent="0.2">
      <c r="A528" s="52">
        <v>147115</v>
      </c>
      <c r="B528" s="53" t="s">
        <v>154</v>
      </c>
      <c r="C528" s="64"/>
    </row>
    <row r="529" spans="1:3" x14ac:dyDescent="0.2">
      <c r="A529" s="52">
        <v>147120</v>
      </c>
      <c r="B529" s="53" t="s">
        <v>155</v>
      </c>
      <c r="C529" s="64"/>
    </row>
    <row r="530" spans="1:3" x14ac:dyDescent="0.2">
      <c r="A530" s="52">
        <v>147125</v>
      </c>
      <c r="B530" s="53" t="s">
        <v>156</v>
      </c>
      <c r="C530" s="64"/>
    </row>
    <row r="531" spans="1:3" ht="22.5" x14ac:dyDescent="0.2">
      <c r="A531" s="49">
        <v>1472</v>
      </c>
      <c r="B531" s="50" t="s">
        <v>261</v>
      </c>
      <c r="C531" s="51"/>
    </row>
    <row r="532" spans="1:3" x14ac:dyDescent="0.2">
      <c r="A532" s="52">
        <v>147205</v>
      </c>
      <c r="B532" s="53" t="s">
        <v>152</v>
      </c>
      <c r="C532" s="64"/>
    </row>
    <row r="533" spans="1:3" x14ac:dyDescent="0.2">
      <c r="A533" s="52">
        <v>147210</v>
      </c>
      <c r="B533" s="53" t="s">
        <v>153</v>
      </c>
      <c r="C533" s="64"/>
    </row>
    <row r="534" spans="1:3" x14ac:dyDescent="0.2">
      <c r="A534" s="52">
        <v>147215</v>
      </c>
      <c r="B534" s="53" t="s">
        <v>237</v>
      </c>
      <c r="C534" s="64"/>
    </row>
    <row r="535" spans="1:3" x14ac:dyDescent="0.2">
      <c r="A535" s="52">
        <v>147220</v>
      </c>
      <c r="B535" s="53" t="s">
        <v>238</v>
      </c>
      <c r="C535" s="64"/>
    </row>
    <row r="536" spans="1:3" x14ac:dyDescent="0.2">
      <c r="A536" s="52">
        <v>147225</v>
      </c>
      <c r="B536" s="53" t="s">
        <v>239</v>
      </c>
      <c r="C536" s="64"/>
    </row>
    <row r="537" spans="1:3" x14ac:dyDescent="0.2">
      <c r="A537" s="52">
        <v>147230</v>
      </c>
      <c r="B537" s="53" t="s">
        <v>240</v>
      </c>
      <c r="C537" s="64"/>
    </row>
    <row r="538" spans="1:3" x14ac:dyDescent="0.2">
      <c r="A538" s="49">
        <v>1473</v>
      </c>
      <c r="B538" s="50" t="s">
        <v>262</v>
      </c>
      <c r="C538" s="51"/>
    </row>
    <row r="539" spans="1:3" x14ac:dyDescent="0.2">
      <c r="A539" s="52">
        <v>147305</v>
      </c>
      <c r="B539" s="53" t="s">
        <v>152</v>
      </c>
      <c r="C539" s="64"/>
    </row>
    <row r="540" spans="1:3" x14ac:dyDescent="0.2">
      <c r="A540" s="52">
        <v>147310</v>
      </c>
      <c r="B540" s="53" t="s">
        <v>153</v>
      </c>
      <c r="C540" s="64"/>
    </row>
    <row r="541" spans="1:3" x14ac:dyDescent="0.2">
      <c r="A541" s="52">
        <v>147315</v>
      </c>
      <c r="B541" s="53" t="s">
        <v>154</v>
      </c>
      <c r="C541" s="64"/>
    </row>
    <row r="542" spans="1:3" x14ac:dyDescent="0.2">
      <c r="A542" s="52">
        <v>147320</v>
      </c>
      <c r="B542" s="53" t="s">
        <v>155</v>
      </c>
      <c r="C542" s="64"/>
    </row>
    <row r="543" spans="1:3" x14ac:dyDescent="0.2">
      <c r="A543" s="52">
        <v>147325</v>
      </c>
      <c r="B543" s="53" t="s">
        <v>156</v>
      </c>
      <c r="C543" s="64"/>
    </row>
    <row r="544" spans="1:3" x14ac:dyDescent="0.2">
      <c r="A544" s="49">
        <v>1475</v>
      </c>
      <c r="B544" s="50" t="s">
        <v>263</v>
      </c>
      <c r="C544" s="51"/>
    </row>
    <row r="545" spans="1:3" x14ac:dyDescent="0.2">
      <c r="A545" s="52">
        <v>147505</v>
      </c>
      <c r="B545" s="53" t="s">
        <v>152</v>
      </c>
      <c r="C545" s="64"/>
    </row>
    <row r="546" spans="1:3" x14ac:dyDescent="0.2">
      <c r="A546" s="52">
        <v>147510</v>
      </c>
      <c r="B546" s="53" t="s">
        <v>153</v>
      </c>
      <c r="C546" s="64"/>
    </row>
    <row r="547" spans="1:3" x14ac:dyDescent="0.2">
      <c r="A547" s="52">
        <v>147515</v>
      </c>
      <c r="B547" s="53" t="s">
        <v>154</v>
      </c>
      <c r="C547" s="64"/>
    </row>
    <row r="548" spans="1:3" x14ac:dyDescent="0.2">
      <c r="A548" s="52">
        <v>147520</v>
      </c>
      <c r="B548" s="53" t="s">
        <v>155</v>
      </c>
      <c r="C548" s="64"/>
    </row>
    <row r="549" spans="1:3" x14ac:dyDescent="0.2">
      <c r="A549" s="52">
        <v>147525</v>
      </c>
      <c r="B549" s="53" t="s">
        <v>156</v>
      </c>
      <c r="C549" s="64"/>
    </row>
    <row r="550" spans="1:3" x14ac:dyDescent="0.2">
      <c r="A550" s="49">
        <v>1477</v>
      </c>
      <c r="B550" s="50" t="s">
        <v>264</v>
      </c>
      <c r="C550" s="51"/>
    </row>
    <row r="551" spans="1:3" x14ac:dyDescent="0.2">
      <c r="A551" s="52">
        <v>147705</v>
      </c>
      <c r="B551" s="53" t="s">
        <v>152</v>
      </c>
      <c r="C551" s="64"/>
    </row>
    <row r="552" spans="1:3" x14ac:dyDescent="0.2">
      <c r="A552" s="52">
        <v>147710</v>
      </c>
      <c r="B552" s="53" t="s">
        <v>153</v>
      </c>
      <c r="C552" s="64"/>
    </row>
    <row r="553" spans="1:3" x14ac:dyDescent="0.2">
      <c r="A553" s="52">
        <v>147715</v>
      </c>
      <c r="B553" s="53" t="s">
        <v>154</v>
      </c>
      <c r="C553" s="64"/>
    </row>
    <row r="554" spans="1:3" x14ac:dyDescent="0.2">
      <c r="A554" s="52">
        <v>147720</v>
      </c>
      <c r="B554" s="53" t="s">
        <v>155</v>
      </c>
      <c r="C554" s="64"/>
    </row>
    <row r="555" spans="1:3" x14ac:dyDescent="0.2">
      <c r="A555" s="52">
        <v>147725</v>
      </c>
      <c r="B555" s="53" t="s">
        <v>156</v>
      </c>
      <c r="C555" s="64"/>
    </row>
    <row r="556" spans="1:3" x14ac:dyDescent="0.2">
      <c r="A556" s="49">
        <v>1479</v>
      </c>
      <c r="B556" s="50" t="s">
        <v>265</v>
      </c>
      <c r="C556" s="51"/>
    </row>
    <row r="557" spans="1:3" x14ac:dyDescent="0.2">
      <c r="A557" s="52">
        <v>147905</v>
      </c>
      <c r="B557" s="53" t="s">
        <v>152</v>
      </c>
      <c r="C557" s="64"/>
    </row>
    <row r="558" spans="1:3" x14ac:dyDescent="0.2">
      <c r="A558" s="52">
        <v>147910</v>
      </c>
      <c r="B558" s="53" t="s">
        <v>153</v>
      </c>
      <c r="C558" s="64"/>
    </row>
    <row r="559" spans="1:3" x14ac:dyDescent="0.2">
      <c r="A559" s="52">
        <v>147915</v>
      </c>
      <c r="B559" s="53" t="s">
        <v>154</v>
      </c>
      <c r="C559" s="64"/>
    </row>
    <row r="560" spans="1:3" x14ac:dyDescent="0.2">
      <c r="A560" s="52">
        <v>147920</v>
      </c>
      <c r="B560" s="53" t="s">
        <v>155</v>
      </c>
      <c r="C560" s="64"/>
    </row>
    <row r="561" spans="1:3" x14ac:dyDescent="0.2">
      <c r="A561" s="52">
        <v>147925</v>
      </c>
      <c r="B561" s="53" t="s">
        <v>156</v>
      </c>
      <c r="C561" s="64"/>
    </row>
    <row r="562" spans="1:3" ht="22.5" x14ac:dyDescent="0.2">
      <c r="A562" s="49">
        <v>1481</v>
      </c>
      <c r="B562" s="50" t="s">
        <v>266</v>
      </c>
      <c r="C562" s="51"/>
    </row>
    <row r="563" spans="1:3" x14ac:dyDescent="0.2">
      <c r="A563" s="52">
        <v>148105</v>
      </c>
      <c r="B563" s="53" t="s">
        <v>152</v>
      </c>
      <c r="C563" s="64"/>
    </row>
    <row r="564" spans="1:3" x14ac:dyDescent="0.2">
      <c r="A564" s="52">
        <v>148110</v>
      </c>
      <c r="B564" s="53" t="s">
        <v>153</v>
      </c>
      <c r="C564" s="64"/>
    </row>
    <row r="565" spans="1:3" x14ac:dyDescent="0.2">
      <c r="A565" s="52">
        <v>148115</v>
      </c>
      <c r="B565" s="53" t="s">
        <v>154</v>
      </c>
      <c r="C565" s="64"/>
    </row>
    <row r="566" spans="1:3" x14ac:dyDescent="0.2">
      <c r="A566" s="52">
        <v>148120</v>
      </c>
      <c r="B566" s="53" t="s">
        <v>155</v>
      </c>
      <c r="C566" s="64"/>
    </row>
    <row r="567" spans="1:3" x14ac:dyDescent="0.2">
      <c r="A567" s="52">
        <v>148125</v>
      </c>
      <c r="B567" s="53" t="s">
        <v>156</v>
      </c>
      <c r="C567" s="64"/>
    </row>
    <row r="568" spans="1:3" ht="22.5" x14ac:dyDescent="0.2">
      <c r="A568" s="49">
        <v>1483</v>
      </c>
      <c r="B568" s="50" t="s">
        <v>267</v>
      </c>
      <c r="C568" s="51"/>
    </row>
    <row r="569" spans="1:3" x14ac:dyDescent="0.2">
      <c r="A569" s="52">
        <v>148305</v>
      </c>
      <c r="B569" s="53" t="s">
        <v>152</v>
      </c>
      <c r="C569" s="64"/>
    </row>
    <row r="570" spans="1:3" x14ac:dyDescent="0.2">
      <c r="A570" s="52">
        <v>148310</v>
      </c>
      <c r="B570" s="53" t="s">
        <v>153</v>
      </c>
      <c r="C570" s="64"/>
    </row>
    <row r="571" spans="1:3" x14ac:dyDescent="0.2">
      <c r="A571" s="52">
        <v>148315</v>
      </c>
      <c r="B571" s="53" t="s">
        <v>154</v>
      </c>
      <c r="C571" s="64"/>
    </row>
    <row r="572" spans="1:3" x14ac:dyDescent="0.2">
      <c r="A572" s="52">
        <v>148320</v>
      </c>
      <c r="B572" s="53" t="s">
        <v>155</v>
      </c>
      <c r="C572" s="64"/>
    </row>
    <row r="573" spans="1:3" x14ac:dyDescent="0.2">
      <c r="A573" s="52">
        <v>148325</v>
      </c>
      <c r="B573" s="53" t="s">
        <v>156</v>
      </c>
      <c r="C573" s="64"/>
    </row>
    <row r="574" spans="1:3" x14ac:dyDescent="0.2">
      <c r="A574" s="49">
        <v>1485</v>
      </c>
      <c r="B574" s="50" t="s">
        <v>268</v>
      </c>
      <c r="C574" s="51"/>
    </row>
    <row r="575" spans="1:3" x14ac:dyDescent="0.2">
      <c r="A575" s="52">
        <v>148505</v>
      </c>
      <c r="B575" s="53" t="s">
        <v>152</v>
      </c>
      <c r="C575" s="64"/>
    </row>
    <row r="576" spans="1:3" x14ac:dyDescent="0.2">
      <c r="A576" s="52">
        <v>148510</v>
      </c>
      <c r="B576" s="53" t="s">
        <v>153</v>
      </c>
      <c r="C576" s="64"/>
    </row>
    <row r="577" spans="1:5" x14ac:dyDescent="0.2">
      <c r="A577" s="52">
        <v>148515</v>
      </c>
      <c r="B577" s="53" t="s">
        <v>154</v>
      </c>
      <c r="C577" s="64"/>
    </row>
    <row r="578" spans="1:5" x14ac:dyDescent="0.2">
      <c r="A578" s="52">
        <v>148520</v>
      </c>
      <c r="B578" s="53" t="s">
        <v>155</v>
      </c>
      <c r="C578" s="64"/>
    </row>
    <row r="579" spans="1:5" x14ac:dyDescent="0.2">
      <c r="A579" s="52">
        <v>148525</v>
      </c>
      <c r="B579" s="53" t="s">
        <v>156</v>
      </c>
      <c r="C579" s="64"/>
    </row>
    <row r="580" spans="1:5" x14ac:dyDescent="0.2">
      <c r="A580" s="49">
        <v>1487</v>
      </c>
      <c r="B580" s="50" t="s">
        <v>269</v>
      </c>
      <c r="C580" s="51"/>
    </row>
    <row r="581" spans="1:5" x14ac:dyDescent="0.2">
      <c r="A581" s="52">
        <v>148705</v>
      </c>
      <c r="B581" s="53" t="s">
        <v>152</v>
      </c>
      <c r="C581" s="64"/>
    </row>
    <row r="582" spans="1:5" x14ac:dyDescent="0.2">
      <c r="A582" s="52">
        <v>148710</v>
      </c>
      <c r="B582" s="53" t="s">
        <v>153</v>
      </c>
      <c r="C582" s="64"/>
    </row>
    <row r="583" spans="1:5" x14ac:dyDescent="0.2">
      <c r="A583" s="52">
        <v>148715</v>
      </c>
      <c r="B583" s="53" t="s">
        <v>154</v>
      </c>
      <c r="C583" s="64"/>
    </row>
    <row r="584" spans="1:5" x14ac:dyDescent="0.2">
      <c r="A584" s="52">
        <v>148720</v>
      </c>
      <c r="B584" s="53" t="s">
        <v>155</v>
      </c>
      <c r="C584" s="64"/>
    </row>
    <row r="585" spans="1:5" x14ac:dyDescent="0.2">
      <c r="A585" s="52">
        <v>148725</v>
      </c>
      <c r="B585" s="53" t="s">
        <v>156</v>
      </c>
      <c r="C585" s="64"/>
    </row>
    <row r="586" spans="1:5" x14ac:dyDescent="0.2">
      <c r="A586" s="49">
        <v>1489</v>
      </c>
      <c r="B586" s="50" t="s">
        <v>270</v>
      </c>
      <c r="C586" s="51"/>
    </row>
    <row r="587" spans="1:5" x14ac:dyDescent="0.2">
      <c r="A587" s="52">
        <v>148905</v>
      </c>
      <c r="B587" s="53" t="s">
        <v>152</v>
      </c>
      <c r="C587" s="64"/>
    </row>
    <row r="588" spans="1:5" x14ac:dyDescent="0.2">
      <c r="A588" s="52">
        <v>148910</v>
      </c>
      <c r="B588" s="53" t="s">
        <v>153</v>
      </c>
      <c r="C588" s="64"/>
    </row>
    <row r="589" spans="1:5" x14ac:dyDescent="0.2">
      <c r="A589" s="52">
        <v>148915</v>
      </c>
      <c r="B589" s="53" t="s">
        <v>154</v>
      </c>
      <c r="C589" s="64"/>
    </row>
    <row r="590" spans="1:5" x14ac:dyDescent="0.2">
      <c r="A590" s="52">
        <v>148920</v>
      </c>
      <c r="B590" s="53" t="s">
        <v>155</v>
      </c>
      <c r="C590" s="64"/>
    </row>
    <row r="591" spans="1:5" x14ac:dyDescent="0.2">
      <c r="A591" s="52">
        <v>148925</v>
      </c>
      <c r="B591" s="53" t="s">
        <v>156</v>
      </c>
      <c r="C591" s="64"/>
      <c r="E591" s="63"/>
    </row>
    <row r="592" spans="1:5" x14ac:dyDescent="0.2">
      <c r="A592" s="49">
        <v>1499</v>
      </c>
      <c r="B592" s="50" t="s">
        <v>271</v>
      </c>
      <c r="C592" s="51"/>
    </row>
    <row r="593" spans="1:3" x14ac:dyDescent="0.2">
      <c r="A593" s="52">
        <v>149905</v>
      </c>
      <c r="B593" s="53" t="s">
        <v>272</v>
      </c>
      <c r="C593" s="54"/>
    </row>
    <row r="594" spans="1:3" x14ac:dyDescent="0.2">
      <c r="A594" s="52">
        <v>149910</v>
      </c>
      <c r="B594" s="53" t="s">
        <v>273</v>
      </c>
      <c r="C594" s="54"/>
    </row>
    <row r="595" spans="1:3" x14ac:dyDescent="0.2">
      <c r="A595" s="52">
        <v>149915</v>
      </c>
      <c r="B595" s="53" t="s">
        <v>274</v>
      </c>
      <c r="C595" s="54"/>
    </row>
    <row r="596" spans="1:3" x14ac:dyDescent="0.2">
      <c r="A596" s="52">
        <v>149920</v>
      </c>
      <c r="B596" s="53" t="s">
        <v>275</v>
      </c>
      <c r="C596" s="54"/>
    </row>
    <row r="597" spans="1:3" x14ac:dyDescent="0.2">
      <c r="A597" s="52">
        <v>149925</v>
      </c>
      <c r="B597" s="53" t="s">
        <v>276</v>
      </c>
      <c r="C597" s="54"/>
    </row>
    <row r="598" spans="1:3" x14ac:dyDescent="0.2">
      <c r="A598" s="52">
        <v>149930</v>
      </c>
      <c r="B598" s="53" t="s">
        <v>277</v>
      </c>
      <c r="C598" s="54"/>
    </row>
    <row r="599" spans="1:3" x14ac:dyDescent="0.2">
      <c r="A599" s="52">
        <v>149935</v>
      </c>
      <c r="B599" s="53" t="s">
        <v>278</v>
      </c>
      <c r="C599" s="54"/>
    </row>
    <row r="600" spans="1:3" x14ac:dyDescent="0.2">
      <c r="A600" s="52">
        <v>149940</v>
      </c>
      <c r="B600" s="53" t="s">
        <v>279</v>
      </c>
      <c r="C600" s="54"/>
    </row>
    <row r="601" spans="1:3" x14ac:dyDescent="0.2">
      <c r="A601" s="52">
        <v>149945</v>
      </c>
      <c r="B601" s="53" t="s">
        <v>280</v>
      </c>
      <c r="C601" s="54"/>
    </row>
    <row r="602" spans="1:3" x14ac:dyDescent="0.2">
      <c r="A602" s="52">
        <v>149950</v>
      </c>
      <c r="B602" s="53" t="s">
        <v>281</v>
      </c>
      <c r="C602" s="54"/>
    </row>
    <row r="603" spans="1:3" x14ac:dyDescent="0.2">
      <c r="A603" s="52">
        <v>149955</v>
      </c>
      <c r="B603" s="53" t="s">
        <v>282</v>
      </c>
      <c r="C603" s="54"/>
    </row>
    <row r="604" spans="1:3" x14ac:dyDescent="0.2">
      <c r="A604" s="52">
        <v>149980</v>
      </c>
      <c r="B604" s="53" t="s">
        <v>283</v>
      </c>
      <c r="C604" s="54"/>
    </row>
    <row r="605" spans="1:3" x14ac:dyDescent="0.2">
      <c r="A605" s="52">
        <v>149985</v>
      </c>
      <c r="B605" s="53" t="s">
        <v>284</v>
      </c>
      <c r="C605" s="54"/>
    </row>
    <row r="606" spans="1:3" x14ac:dyDescent="0.2">
      <c r="A606" s="52">
        <v>149987</v>
      </c>
      <c r="B606" s="53" t="s">
        <v>285</v>
      </c>
      <c r="C606" s="54"/>
    </row>
    <row r="607" spans="1:3" x14ac:dyDescent="0.2">
      <c r="A607" s="52">
        <v>149989</v>
      </c>
      <c r="B607" s="53" t="s">
        <v>286</v>
      </c>
      <c r="C607" s="54"/>
    </row>
    <row r="608" spans="1:3" x14ac:dyDescent="0.2">
      <c r="A608" s="46">
        <v>15</v>
      </c>
      <c r="B608" s="47" t="s">
        <v>287</v>
      </c>
      <c r="C608" s="48"/>
    </row>
    <row r="609" spans="1:3" x14ac:dyDescent="0.2">
      <c r="A609" s="49">
        <v>1501</v>
      </c>
      <c r="B609" s="50" t="s">
        <v>288</v>
      </c>
      <c r="C609" s="51"/>
    </row>
    <row r="610" spans="1:3" x14ac:dyDescent="0.2">
      <c r="A610" s="52">
        <v>150105</v>
      </c>
      <c r="B610" s="53" t="s">
        <v>288</v>
      </c>
      <c r="C610" s="54"/>
    </row>
    <row r="611" spans="1:3" x14ac:dyDescent="0.2">
      <c r="A611" s="49">
        <v>1502</v>
      </c>
      <c r="B611" s="50" t="s">
        <v>289</v>
      </c>
      <c r="C611" s="51"/>
    </row>
    <row r="612" spans="1:3" x14ac:dyDescent="0.2">
      <c r="A612" s="52">
        <v>150205</v>
      </c>
      <c r="B612" s="53" t="s">
        <v>289</v>
      </c>
      <c r="C612" s="54"/>
    </row>
    <row r="613" spans="1:3" x14ac:dyDescent="0.2">
      <c r="A613" s="46">
        <v>16</v>
      </c>
      <c r="B613" s="47" t="s">
        <v>290</v>
      </c>
      <c r="C613" s="48"/>
    </row>
    <row r="614" spans="1:3" x14ac:dyDescent="0.2">
      <c r="A614" s="49">
        <v>1601</v>
      </c>
      <c r="B614" s="50" t="s">
        <v>291</v>
      </c>
      <c r="C614" s="51"/>
    </row>
    <row r="615" spans="1:3" x14ac:dyDescent="0.2">
      <c r="A615" s="52">
        <v>160105</v>
      </c>
      <c r="B615" s="53" t="s">
        <v>292</v>
      </c>
      <c r="C615" s="54"/>
    </row>
    <row r="616" spans="1:3" x14ac:dyDescent="0.2">
      <c r="A616" s="52">
        <v>160110</v>
      </c>
      <c r="B616" s="53" t="s">
        <v>134</v>
      </c>
      <c r="C616" s="54"/>
    </row>
    <row r="617" spans="1:3" x14ac:dyDescent="0.2">
      <c r="A617" s="49">
        <v>1602</v>
      </c>
      <c r="B617" s="50" t="s">
        <v>293</v>
      </c>
      <c r="C617" s="51"/>
    </row>
    <row r="618" spans="1:3" x14ac:dyDescent="0.2">
      <c r="A618" s="52">
        <v>160205</v>
      </c>
      <c r="B618" s="53" t="s">
        <v>294</v>
      </c>
      <c r="C618" s="54"/>
    </row>
    <row r="619" spans="1:3" x14ac:dyDescent="0.2">
      <c r="A619" s="52">
        <v>160210</v>
      </c>
      <c r="B619" s="53" t="s">
        <v>295</v>
      </c>
      <c r="C619" s="54"/>
    </row>
    <row r="620" spans="1:3" x14ac:dyDescent="0.2">
      <c r="A620" s="52">
        <v>160215</v>
      </c>
      <c r="B620" s="53" t="s">
        <v>296</v>
      </c>
      <c r="C620" s="54"/>
    </row>
    <row r="621" spans="1:3" x14ac:dyDescent="0.2">
      <c r="A621" s="52">
        <v>160220</v>
      </c>
      <c r="B621" s="53" t="s">
        <v>176</v>
      </c>
      <c r="C621" s="54"/>
    </row>
    <row r="622" spans="1:3" x14ac:dyDescent="0.2">
      <c r="A622" s="49">
        <v>1603</v>
      </c>
      <c r="B622" s="50" t="s">
        <v>297</v>
      </c>
      <c r="C622" s="51"/>
    </row>
    <row r="623" spans="1:3" x14ac:dyDescent="0.2">
      <c r="A623" s="52">
        <v>160305</v>
      </c>
      <c r="B623" s="53" t="s">
        <v>298</v>
      </c>
      <c r="C623" s="54"/>
    </row>
    <row r="624" spans="1:3" x14ac:dyDescent="0.2">
      <c r="A624" s="52">
        <v>160310</v>
      </c>
      <c r="B624" s="53" t="s">
        <v>299</v>
      </c>
      <c r="C624" s="54"/>
    </row>
    <row r="625" spans="1:3" x14ac:dyDescent="0.2">
      <c r="A625" s="52">
        <v>160315</v>
      </c>
      <c r="B625" s="53" t="s">
        <v>300</v>
      </c>
      <c r="C625" s="54"/>
    </row>
    <row r="626" spans="1:3" x14ac:dyDescent="0.2">
      <c r="A626" s="52">
        <v>160320</v>
      </c>
      <c r="B626" s="53" t="s">
        <v>301</v>
      </c>
      <c r="C626" s="54"/>
    </row>
    <row r="627" spans="1:3" x14ac:dyDescent="0.2">
      <c r="A627" s="52">
        <v>160325</v>
      </c>
      <c r="B627" s="53" t="s">
        <v>302</v>
      </c>
      <c r="C627" s="54"/>
    </row>
    <row r="628" spans="1:3" x14ac:dyDescent="0.2">
      <c r="A628" s="52">
        <v>160330</v>
      </c>
      <c r="B628" s="53" t="s">
        <v>303</v>
      </c>
      <c r="C628" s="54"/>
    </row>
    <row r="629" spans="1:3" x14ac:dyDescent="0.2">
      <c r="A629" s="52">
        <v>160335</v>
      </c>
      <c r="B629" s="53" t="s">
        <v>304</v>
      </c>
      <c r="C629" s="54"/>
    </row>
    <row r="630" spans="1:3" x14ac:dyDescent="0.2">
      <c r="A630" s="52">
        <v>160340</v>
      </c>
      <c r="B630" s="53" t="s">
        <v>305</v>
      </c>
      <c r="C630" s="54"/>
    </row>
    <row r="631" spans="1:3" x14ac:dyDescent="0.2">
      <c r="A631" s="52">
        <v>160341</v>
      </c>
      <c r="B631" s="53" t="s">
        <v>306</v>
      </c>
      <c r="C631" s="54"/>
    </row>
    <row r="632" spans="1:3" x14ac:dyDescent="0.2">
      <c r="A632" s="52">
        <v>160345</v>
      </c>
      <c r="B632" s="53" t="s">
        <v>307</v>
      </c>
      <c r="C632" s="54"/>
    </row>
    <row r="633" spans="1:3" x14ac:dyDescent="0.2">
      <c r="A633" s="52">
        <v>160350</v>
      </c>
      <c r="B633" s="53" t="s">
        <v>308</v>
      </c>
      <c r="C633" s="54"/>
    </row>
    <row r="634" spans="1:3" x14ac:dyDescent="0.2">
      <c r="A634" s="49">
        <v>1604</v>
      </c>
      <c r="B634" s="50" t="s">
        <v>309</v>
      </c>
      <c r="C634" s="51"/>
    </row>
    <row r="635" spans="1:3" x14ac:dyDescent="0.2">
      <c r="A635" s="49">
        <v>1605</v>
      </c>
      <c r="B635" s="50" t="s">
        <v>310</v>
      </c>
      <c r="C635" s="51"/>
    </row>
    <row r="636" spans="1:3" x14ac:dyDescent="0.2">
      <c r="A636" s="52">
        <v>160505</v>
      </c>
      <c r="B636" s="53" t="s">
        <v>311</v>
      </c>
      <c r="C636" s="54"/>
    </row>
    <row r="637" spans="1:3" x14ac:dyDescent="0.2">
      <c r="A637" s="52">
        <v>160510</v>
      </c>
      <c r="B637" s="53" t="s">
        <v>312</v>
      </c>
      <c r="C637" s="54"/>
    </row>
    <row r="638" spans="1:3" x14ac:dyDescent="0.2">
      <c r="A638" s="52">
        <v>160515</v>
      </c>
      <c r="B638" s="53" t="s">
        <v>313</v>
      </c>
      <c r="C638" s="54"/>
    </row>
    <row r="639" spans="1:3" x14ac:dyDescent="0.2">
      <c r="A639" s="52">
        <v>160590</v>
      </c>
      <c r="B639" s="53" t="s">
        <v>314</v>
      </c>
      <c r="C639" s="54"/>
    </row>
    <row r="640" spans="1:3" x14ac:dyDescent="0.2">
      <c r="A640" s="49">
        <v>1606</v>
      </c>
      <c r="B640" s="50" t="s">
        <v>315</v>
      </c>
      <c r="C640" s="51"/>
    </row>
    <row r="641" spans="1:3" x14ac:dyDescent="0.2">
      <c r="A641" s="49">
        <v>1609</v>
      </c>
      <c r="B641" s="50" t="s">
        <v>316</v>
      </c>
      <c r="C641" s="51"/>
    </row>
    <row r="642" spans="1:3" x14ac:dyDescent="0.2">
      <c r="A642" s="52">
        <v>160905</v>
      </c>
      <c r="B642" s="53" t="s">
        <v>317</v>
      </c>
      <c r="C642" s="54"/>
    </row>
    <row r="643" spans="1:3" x14ac:dyDescent="0.2">
      <c r="A643" s="52">
        <v>160990</v>
      </c>
      <c r="B643" s="53" t="s">
        <v>318</v>
      </c>
      <c r="C643" s="54"/>
    </row>
    <row r="644" spans="1:3" x14ac:dyDescent="0.2">
      <c r="A644" s="49">
        <v>1611</v>
      </c>
      <c r="B644" s="50" t="s">
        <v>319</v>
      </c>
      <c r="C644" s="51"/>
    </row>
    <row r="645" spans="1:3" x14ac:dyDescent="0.2">
      <c r="A645" s="49">
        <v>1612</v>
      </c>
      <c r="B645" s="50" t="s">
        <v>320</v>
      </c>
      <c r="C645" s="51"/>
    </row>
    <row r="646" spans="1:3" x14ac:dyDescent="0.2">
      <c r="A646" s="49">
        <v>1614</v>
      </c>
      <c r="B646" s="50" t="s">
        <v>321</v>
      </c>
      <c r="C646" s="51"/>
    </row>
    <row r="647" spans="1:3" x14ac:dyDescent="0.2">
      <c r="A647" s="52">
        <v>161405</v>
      </c>
      <c r="B647" s="53" t="s">
        <v>322</v>
      </c>
      <c r="C647" s="54"/>
    </row>
    <row r="648" spans="1:3" x14ac:dyDescent="0.2">
      <c r="A648" s="52">
        <v>161410</v>
      </c>
      <c r="B648" s="53" t="s">
        <v>323</v>
      </c>
      <c r="C648" s="54"/>
    </row>
    <row r="649" spans="1:3" x14ac:dyDescent="0.2">
      <c r="A649" s="52">
        <v>161415</v>
      </c>
      <c r="B649" s="53" t="s">
        <v>324</v>
      </c>
      <c r="C649" s="54"/>
    </row>
    <row r="650" spans="1:3" x14ac:dyDescent="0.2">
      <c r="A650" s="52">
        <v>161420</v>
      </c>
      <c r="B650" s="53" t="s">
        <v>325</v>
      </c>
      <c r="C650" s="54"/>
    </row>
    <row r="651" spans="1:3" x14ac:dyDescent="0.2">
      <c r="A651" s="52">
        <v>161425</v>
      </c>
      <c r="B651" s="53" t="s">
        <v>326</v>
      </c>
      <c r="C651" s="54"/>
    </row>
    <row r="652" spans="1:3" x14ac:dyDescent="0.2">
      <c r="A652" s="52">
        <v>161430</v>
      </c>
      <c r="B652" s="53" t="s">
        <v>327</v>
      </c>
      <c r="C652" s="54"/>
    </row>
    <row r="653" spans="1:3" x14ac:dyDescent="0.2">
      <c r="A653" s="52">
        <v>161490</v>
      </c>
      <c r="B653" s="53" t="s">
        <v>69</v>
      </c>
      <c r="C653" s="54"/>
    </row>
    <row r="654" spans="1:3" x14ac:dyDescent="0.2">
      <c r="A654" s="49">
        <v>1615</v>
      </c>
      <c r="B654" s="50" t="s">
        <v>328</v>
      </c>
      <c r="C654" s="51"/>
    </row>
    <row r="655" spans="1:3" x14ac:dyDescent="0.2">
      <c r="A655" s="52">
        <v>161505</v>
      </c>
      <c r="B655" s="53" t="s">
        <v>329</v>
      </c>
      <c r="C655" s="54"/>
    </row>
    <row r="656" spans="1:3" x14ac:dyDescent="0.2">
      <c r="A656" s="52">
        <v>161510</v>
      </c>
      <c r="B656" s="53" t="s">
        <v>330</v>
      </c>
      <c r="C656" s="54"/>
    </row>
    <row r="657" spans="1:3" x14ac:dyDescent="0.2">
      <c r="A657" s="52">
        <v>161515</v>
      </c>
      <c r="B657" s="53" t="s">
        <v>331</v>
      </c>
      <c r="C657" s="54"/>
    </row>
    <row r="658" spans="1:3" x14ac:dyDescent="0.2">
      <c r="A658" s="52">
        <v>161520</v>
      </c>
      <c r="B658" s="53" t="s">
        <v>332</v>
      </c>
      <c r="C658" s="54"/>
    </row>
    <row r="659" spans="1:3" x14ac:dyDescent="0.2">
      <c r="A659" s="52">
        <v>161525</v>
      </c>
      <c r="B659" s="53" t="s">
        <v>333</v>
      </c>
      <c r="C659" s="54"/>
    </row>
    <row r="660" spans="1:3" x14ac:dyDescent="0.2">
      <c r="A660" s="52">
        <v>161530</v>
      </c>
      <c r="B660" s="53" t="s">
        <v>334</v>
      </c>
      <c r="C660" s="54"/>
    </row>
    <row r="661" spans="1:3" x14ac:dyDescent="0.2">
      <c r="A661" s="52">
        <v>161535</v>
      </c>
      <c r="B661" s="53" t="s">
        <v>335</v>
      </c>
      <c r="C661" s="54"/>
    </row>
    <row r="662" spans="1:3" x14ac:dyDescent="0.2">
      <c r="A662" s="52">
        <v>161540</v>
      </c>
      <c r="B662" s="53" t="s">
        <v>336</v>
      </c>
      <c r="C662" s="54"/>
    </row>
    <row r="663" spans="1:3" x14ac:dyDescent="0.2">
      <c r="A663" s="52">
        <v>161545</v>
      </c>
      <c r="B663" s="53" t="s">
        <v>337</v>
      </c>
      <c r="C663" s="54"/>
    </row>
    <row r="664" spans="1:3" x14ac:dyDescent="0.2">
      <c r="A664" s="49">
        <v>1617</v>
      </c>
      <c r="B664" s="50" t="s">
        <v>338</v>
      </c>
      <c r="C664" s="51"/>
    </row>
    <row r="665" spans="1:3" ht="22.5" x14ac:dyDescent="0.2">
      <c r="A665" s="49">
        <v>1619</v>
      </c>
      <c r="B665" s="50" t="s">
        <v>339</v>
      </c>
      <c r="C665" s="51"/>
    </row>
    <row r="666" spans="1:3" x14ac:dyDescent="0.2">
      <c r="A666" s="49">
        <v>1690</v>
      </c>
      <c r="B666" s="50" t="s">
        <v>340</v>
      </c>
      <c r="C666" s="51"/>
    </row>
    <row r="667" spans="1:3" x14ac:dyDescent="0.2">
      <c r="A667" s="52">
        <v>169005</v>
      </c>
      <c r="B667" s="53" t="s">
        <v>341</v>
      </c>
      <c r="C667" s="54"/>
    </row>
    <row r="668" spans="1:3" x14ac:dyDescent="0.2">
      <c r="A668" s="52">
        <v>169010</v>
      </c>
      <c r="B668" s="53" t="s">
        <v>342</v>
      </c>
      <c r="C668" s="54"/>
    </row>
    <row r="669" spans="1:3" x14ac:dyDescent="0.2">
      <c r="A669" s="52">
        <v>169015</v>
      </c>
      <c r="B669" s="53" t="s">
        <v>343</v>
      </c>
      <c r="C669" s="54"/>
    </row>
    <row r="670" spans="1:3" x14ac:dyDescent="0.2">
      <c r="A670" s="52">
        <v>169020</v>
      </c>
      <c r="B670" s="53" t="s">
        <v>344</v>
      </c>
      <c r="C670" s="54"/>
    </row>
    <row r="671" spans="1:3" x14ac:dyDescent="0.2">
      <c r="A671" s="52">
        <v>169025</v>
      </c>
      <c r="B671" s="53" t="s">
        <v>345</v>
      </c>
      <c r="C671" s="54"/>
    </row>
    <row r="672" spans="1:3" x14ac:dyDescent="0.2">
      <c r="A672" s="52">
        <v>169030</v>
      </c>
      <c r="B672" s="53" t="s">
        <v>346</v>
      </c>
      <c r="C672" s="54"/>
    </row>
    <row r="673" spans="1:3" x14ac:dyDescent="0.2">
      <c r="A673" s="52">
        <v>169035</v>
      </c>
      <c r="B673" s="53" t="s">
        <v>347</v>
      </c>
      <c r="C673" s="54"/>
    </row>
    <row r="674" spans="1:3" x14ac:dyDescent="0.2">
      <c r="A674" s="52">
        <v>169040</v>
      </c>
      <c r="B674" s="53" t="s">
        <v>348</v>
      </c>
      <c r="C674" s="54"/>
    </row>
    <row r="675" spans="1:3" x14ac:dyDescent="0.2">
      <c r="A675" s="52">
        <v>169090</v>
      </c>
      <c r="B675" s="53" t="s">
        <v>314</v>
      </c>
      <c r="C675" s="54"/>
    </row>
    <row r="676" spans="1:3" x14ac:dyDescent="0.2">
      <c r="A676" s="49">
        <v>1699</v>
      </c>
      <c r="B676" s="50" t="s">
        <v>349</v>
      </c>
      <c r="C676" s="51"/>
    </row>
    <row r="677" spans="1:3" x14ac:dyDescent="0.2">
      <c r="A677" s="52">
        <v>169905</v>
      </c>
      <c r="B677" s="53" t="s">
        <v>350</v>
      </c>
      <c r="C677" s="54"/>
    </row>
    <row r="678" spans="1:3" x14ac:dyDescent="0.2">
      <c r="A678" s="52">
        <v>169910</v>
      </c>
      <c r="B678" s="53" t="s">
        <v>351</v>
      </c>
      <c r="C678" s="54"/>
    </row>
    <row r="679" spans="1:3" x14ac:dyDescent="0.2">
      <c r="A679" s="52">
        <v>169915</v>
      </c>
      <c r="B679" s="53" t="s">
        <v>352</v>
      </c>
      <c r="C679" s="54"/>
    </row>
    <row r="680" spans="1:3" ht="33.75" x14ac:dyDescent="0.2">
      <c r="A680" s="46">
        <v>17</v>
      </c>
      <c r="B680" s="47" t="s">
        <v>353</v>
      </c>
      <c r="C680" s="48"/>
    </row>
    <row r="681" spans="1:3" x14ac:dyDescent="0.2">
      <c r="A681" s="49">
        <v>1702</v>
      </c>
      <c r="B681" s="50" t="s">
        <v>354</v>
      </c>
      <c r="C681" s="51"/>
    </row>
    <row r="682" spans="1:3" x14ac:dyDescent="0.2">
      <c r="A682" s="52">
        <v>170205</v>
      </c>
      <c r="B682" s="53" t="s">
        <v>355</v>
      </c>
      <c r="C682" s="54"/>
    </row>
    <row r="683" spans="1:3" x14ac:dyDescent="0.2">
      <c r="A683" s="52">
        <v>170210</v>
      </c>
      <c r="B683" s="53" t="s">
        <v>356</v>
      </c>
      <c r="C683" s="54"/>
    </row>
    <row r="684" spans="1:3" x14ac:dyDescent="0.2">
      <c r="A684" s="52">
        <v>170215</v>
      </c>
      <c r="B684" s="53" t="s">
        <v>357</v>
      </c>
      <c r="C684" s="54"/>
    </row>
    <row r="685" spans="1:3" x14ac:dyDescent="0.2">
      <c r="A685" s="52">
        <v>170220</v>
      </c>
      <c r="B685" s="53" t="s">
        <v>13</v>
      </c>
      <c r="C685" s="54"/>
    </row>
    <row r="686" spans="1:3" x14ac:dyDescent="0.2">
      <c r="A686" s="52">
        <v>170225</v>
      </c>
      <c r="B686" s="53" t="s">
        <v>358</v>
      </c>
      <c r="C686" s="54"/>
    </row>
    <row r="687" spans="1:3" x14ac:dyDescent="0.2">
      <c r="A687" s="52">
        <v>170230</v>
      </c>
      <c r="B687" s="53" t="s">
        <v>359</v>
      </c>
      <c r="C687" s="54"/>
    </row>
    <row r="688" spans="1:3" x14ac:dyDescent="0.2">
      <c r="A688" s="52">
        <v>170235</v>
      </c>
      <c r="B688" s="53" t="s">
        <v>360</v>
      </c>
      <c r="C688" s="54"/>
    </row>
    <row r="689" spans="1:3" x14ac:dyDescent="0.2">
      <c r="A689" s="52">
        <v>170250</v>
      </c>
      <c r="B689" s="53" t="s">
        <v>311</v>
      </c>
      <c r="C689" s="54"/>
    </row>
    <row r="690" spans="1:3" x14ac:dyDescent="0.2">
      <c r="A690" s="52">
        <v>170290</v>
      </c>
      <c r="B690" s="53" t="s">
        <v>69</v>
      </c>
      <c r="C690" s="54"/>
    </row>
    <row r="691" spans="1:3" x14ac:dyDescent="0.2">
      <c r="A691" s="49">
        <v>1705</v>
      </c>
      <c r="B691" s="50" t="s">
        <v>361</v>
      </c>
      <c r="C691" s="51"/>
    </row>
    <row r="692" spans="1:3" x14ac:dyDescent="0.2">
      <c r="A692" s="52">
        <v>170505</v>
      </c>
      <c r="B692" s="53" t="s">
        <v>12</v>
      </c>
      <c r="C692" s="54"/>
    </row>
    <row r="693" spans="1:3" x14ac:dyDescent="0.2">
      <c r="A693" s="52">
        <v>170510</v>
      </c>
      <c r="B693" s="53" t="s">
        <v>362</v>
      </c>
      <c r="C693" s="54"/>
    </row>
    <row r="694" spans="1:3" x14ac:dyDescent="0.2">
      <c r="A694" s="52">
        <v>170515</v>
      </c>
      <c r="B694" s="53" t="s">
        <v>46</v>
      </c>
      <c r="C694" s="54"/>
    </row>
    <row r="695" spans="1:3" x14ac:dyDescent="0.2">
      <c r="A695" s="52">
        <v>170520</v>
      </c>
      <c r="B695" s="53" t="s">
        <v>13</v>
      </c>
      <c r="C695" s="54"/>
    </row>
    <row r="696" spans="1:3" x14ac:dyDescent="0.2">
      <c r="A696" s="52">
        <v>170590</v>
      </c>
      <c r="B696" s="53" t="s">
        <v>69</v>
      </c>
      <c r="C696" s="54"/>
    </row>
    <row r="697" spans="1:3" x14ac:dyDescent="0.2">
      <c r="A697" s="52">
        <v>170599</v>
      </c>
      <c r="B697" s="53" t="s">
        <v>363</v>
      </c>
      <c r="C697" s="54"/>
    </row>
    <row r="698" spans="1:3" x14ac:dyDescent="0.2">
      <c r="A698" s="49">
        <v>1706</v>
      </c>
      <c r="B698" s="50" t="s">
        <v>364</v>
      </c>
      <c r="C698" s="51"/>
    </row>
    <row r="699" spans="1:3" x14ac:dyDescent="0.2">
      <c r="A699" s="52">
        <v>170605</v>
      </c>
      <c r="B699" s="53" t="s">
        <v>355</v>
      </c>
      <c r="C699" s="54"/>
    </row>
    <row r="700" spans="1:3" x14ac:dyDescent="0.2">
      <c r="A700" s="52">
        <v>170610</v>
      </c>
      <c r="B700" s="53" t="s">
        <v>365</v>
      </c>
      <c r="C700" s="54"/>
    </row>
    <row r="701" spans="1:3" x14ac:dyDescent="0.2">
      <c r="A701" s="52">
        <v>170615</v>
      </c>
      <c r="B701" s="53" t="s">
        <v>366</v>
      </c>
      <c r="C701" s="54"/>
    </row>
    <row r="702" spans="1:3" x14ac:dyDescent="0.2">
      <c r="A702" s="52">
        <v>170620</v>
      </c>
      <c r="B702" s="53" t="s">
        <v>367</v>
      </c>
      <c r="C702" s="54"/>
    </row>
    <row r="703" spans="1:3" x14ac:dyDescent="0.2">
      <c r="A703" s="52">
        <v>170690</v>
      </c>
      <c r="B703" s="53" t="s">
        <v>69</v>
      </c>
      <c r="C703" s="54"/>
    </row>
    <row r="704" spans="1:3" x14ac:dyDescent="0.2">
      <c r="A704" s="52">
        <v>170699</v>
      </c>
      <c r="B704" s="53" t="s">
        <v>368</v>
      </c>
      <c r="C704" s="54"/>
    </row>
    <row r="705" spans="1:3" ht="22.5" x14ac:dyDescent="0.2">
      <c r="A705" s="49">
        <v>1799</v>
      </c>
      <c r="B705" s="50" t="s">
        <v>369</v>
      </c>
      <c r="C705" s="51"/>
    </row>
    <row r="706" spans="1:3" x14ac:dyDescent="0.2">
      <c r="A706" s="52">
        <v>179910</v>
      </c>
      <c r="B706" s="53" t="s">
        <v>370</v>
      </c>
      <c r="C706" s="54"/>
    </row>
    <row r="707" spans="1:3" ht="22.5" x14ac:dyDescent="0.2">
      <c r="A707" s="52">
        <v>179915</v>
      </c>
      <c r="B707" s="53" t="s">
        <v>371</v>
      </c>
      <c r="C707" s="54"/>
    </row>
    <row r="708" spans="1:3" x14ac:dyDescent="0.2">
      <c r="A708" s="46">
        <v>18</v>
      </c>
      <c r="B708" s="47" t="s">
        <v>372</v>
      </c>
      <c r="C708" s="48"/>
    </row>
    <row r="709" spans="1:3" x14ac:dyDescent="0.2">
      <c r="A709" s="49">
        <v>1801</v>
      </c>
      <c r="B709" s="50" t="s">
        <v>355</v>
      </c>
      <c r="C709" s="51"/>
    </row>
    <row r="710" spans="1:3" x14ac:dyDescent="0.2">
      <c r="A710" s="49">
        <v>1802</v>
      </c>
      <c r="B710" s="50" t="s">
        <v>365</v>
      </c>
      <c r="C710" s="51"/>
    </row>
    <row r="711" spans="1:3" x14ac:dyDescent="0.2">
      <c r="A711" s="49">
        <v>1803</v>
      </c>
      <c r="B711" s="50" t="s">
        <v>373</v>
      </c>
      <c r="C711" s="51"/>
    </row>
    <row r="712" spans="1:3" x14ac:dyDescent="0.2">
      <c r="A712" s="49">
        <v>1804</v>
      </c>
      <c r="B712" s="50" t="s">
        <v>366</v>
      </c>
      <c r="C712" s="51"/>
    </row>
    <row r="713" spans="1:3" x14ac:dyDescent="0.2">
      <c r="A713" s="49">
        <v>1805</v>
      </c>
      <c r="B713" s="50" t="s">
        <v>362</v>
      </c>
      <c r="C713" s="51"/>
    </row>
    <row r="714" spans="1:3" x14ac:dyDescent="0.2">
      <c r="A714" s="49">
        <v>1806</v>
      </c>
      <c r="B714" s="50" t="s">
        <v>46</v>
      </c>
      <c r="C714" s="51"/>
    </row>
    <row r="715" spans="1:3" x14ac:dyDescent="0.2">
      <c r="A715" s="49">
        <v>1807</v>
      </c>
      <c r="B715" s="50" t="s">
        <v>13</v>
      </c>
      <c r="C715" s="51"/>
    </row>
    <row r="716" spans="1:3" x14ac:dyDescent="0.2">
      <c r="A716" s="49">
        <v>1808</v>
      </c>
      <c r="B716" s="50" t="s">
        <v>374</v>
      </c>
      <c r="C716" s="51"/>
    </row>
    <row r="717" spans="1:3" x14ac:dyDescent="0.2">
      <c r="A717" s="49">
        <v>1890</v>
      </c>
      <c r="B717" s="50" t="s">
        <v>69</v>
      </c>
      <c r="C717" s="51"/>
    </row>
    <row r="718" spans="1:3" x14ac:dyDescent="0.2">
      <c r="A718" s="49">
        <v>1899</v>
      </c>
      <c r="B718" s="50" t="s">
        <v>375</v>
      </c>
      <c r="C718" s="51"/>
    </row>
    <row r="719" spans="1:3" x14ac:dyDescent="0.2">
      <c r="A719" s="52">
        <v>189905</v>
      </c>
      <c r="B719" s="53" t="s">
        <v>376</v>
      </c>
      <c r="C719" s="54"/>
    </row>
    <row r="720" spans="1:3" x14ac:dyDescent="0.2">
      <c r="A720" s="52">
        <v>189910</v>
      </c>
      <c r="B720" s="53" t="s">
        <v>377</v>
      </c>
      <c r="C720" s="54"/>
    </row>
    <row r="721" spans="1:3" x14ac:dyDescent="0.2">
      <c r="A721" s="52">
        <v>189915</v>
      </c>
      <c r="B721" s="53" t="s">
        <v>378</v>
      </c>
      <c r="C721" s="54"/>
    </row>
    <row r="722" spans="1:3" x14ac:dyDescent="0.2">
      <c r="A722" s="52">
        <v>189920</v>
      </c>
      <c r="B722" s="53" t="s">
        <v>379</v>
      </c>
      <c r="C722" s="54"/>
    </row>
    <row r="723" spans="1:3" x14ac:dyDescent="0.2">
      <c r="A723" s="52">
        <v>189925</v>
      </c>
      <c r="B723" s="53" t="s">
        <v>380</v>
      </c>
      <c r="C723" s="54"/>
    </row>
    <row r="724" spans="1:3" x14ac:dyDescent="0.2">
      <c r="A724" s="52">
        <v>189930</v>
      </c>
      <c r="B724" s="53" t="s">
        <v>381</v>
      </c>
      <c r="C724" s="54"/>
    </row>
    <row r="725" spans="1:3" x14ac:dyDescent="0.2">
      <c r="A725" s="52">
        <v>189940</v>
      </c>
      <c r="B725" s="53" t="s">
        <v>382</v>
      </c>
      <c r="C725" s="54"/>
    </row>
    <row r="726" spans="1:3" x14ac:dyDescent="0.2">
      <c r="A726" s="46">
        <v>19</v>
      </c>
      <c r="B726" s="47" t="s">
        <v>383</v>
      </c>
      <c r="C726" s="48"/>
    </row>
    <row r="727" spans="1:3" x14ac:dyDescent="0.2">
      <c r="A727" s="49">
        <v>1901</v>
      </c>
      <c r="B727" s="50" t="s">
        <v>384</v>
      </c>
      <c r="C727" s="51"/>
    </row>
    <row r="728" spans="1:3" x14ac:dyDescent="0.2">
      <c r="A728" s="52">
        <v>190105</v>
      </c>
      <c r="B728" s="53" t="s">
        <v>385</v>
      </c>
      <c r="C728" s="54"/>
    </row>
    <row r="729" spans="1:3" x14ac:dyDescent="0.2">
      <c r="A729" s="52">
        <v>190110</v>
      </c>
      <c r="B729" s="53" t="s">
        <v>386</v>
      </c>
      <c r="C729" s="54"/>
    </row>
    <row r="730" spans="1:3" x14ac:dyDescent="0.2">
      <c r="A730" s="52">
        <v>190115</v>
      </c>
      <c r="B730" s="53" t="s">
        <v>387</v>
      </c>
      <c r="C730" s="54"/>
    </row>
    <row r="731" spans="1:3" x14ac:dyDescent="0.2">
      <c r="A731" s="52">
        <v>190120</v>
      </c>
      <c r="B731" s="53" t="s">
        <v>388</v>
      </c>
      <c r="C731" s="54"/>
    </row>
    <row r="732" spans="1:3" x14ac:dyDescent="0.2">
      <c r="A732" s="52">
        <v>190125</v>
      </c>
      <c r="B732" s="53" t="s">
        <v>389</v>
      </c>
      <c r="C732" s="54"/>
    </row>
    <row r="733" spans="1:3" x14ac:dyDescent="0.2">
      <c r="A733" s="52">
        <v>190130</v>
      </c>
      <c r="B733" s="53" t="s">
        <v>390</v>
      </c>
      <c r="C733" s="54"/>
    </row>
    <row r="734" spans="1:3" x14ac:dyDescent="0.2">
      <c r="A734" s="49">
        <v>1902</v>
      </c>
      <c r="B734" s="50" t="s">
        <v>358</v>
      </c>
      <c r="C734" s="51"/>
    </row>
    <row r="735" spans="1:3" x14ac:dyDescent="0.2">
      <c r="A735" s="52">
        <v>190205</v>
      </c>
      <c r="B735" s="53" t="s">
        <v>391</v>
      </c>
      <c r="C735" s="54"/>
    </row>
    <row r="736" spans="1:3" x14ac:dyDescent="0.2">
      <c r="A736" s="52">
        <v>190210</v>
      </c>
      <c r="B736" s="53" t="s">
        <v>392</v>
      </c>
      <c r="C736" s="54"/>
    </row>
    <row r="737" spans="1:3" x14ac:dyDescent="0.2">
      <c r="A737" s="52">
        <v>190215</v>
      </c>
      <c r="B737" s="53" t="s">
        <v>393</v>
      </c>
      <c r="C737" s="54"/>
    </row>
    <row r="738" spans="1:3" x14ac:dyDescent="0.2">
      <c r="A738" s="52">
        <v>190220</v>
      </c>
      <c r="B738" s="53" t="s">
        <v>394</v>
      </c>
      <c r="C738" s="54"/>
    </row>
    <row r="739" spans="1:3" x14ac:dyDescent="0.2">
      <c r="A739" s="52">
        <v>190221</v>
      </c>
      <c r="B739" s="53" t="s">
        <v>395</v>
      </c>
      <c r="C739" s="54"/>
    </row>
    <row r="740" spans="1:3" x14ac:dyDescent="0.2">
      <c r="A740" s="52">
        <v>190225</v>
      </c>
      <c r="B740" s="53" t="s">
        <v>396</v>
      </c>
      <c r="C740" s="54"/>
    </row>
    <row r="741" spans="1:3" x14ac:dyDescent="0.2">
      <c r="A741" s="52">
        <v>190226</v>
      </c>
      <c r="B741" s="53" t="s">
        <v>397</v>
      </c>
      <c r="C741" s="54"/>
    </row>
    <row r="742" spans="1:3" x14ac:dyDescent="0.2">
      <c r="A742" s="52">
        <v>190230</v>
      </c>
      <c r="B742" s="53" t="s">
        <v>398</v>
      </c>
      <c r="C742" s="54"/>
    </row>
    <row r="743" spans="1:3" x14ac:dyDescent="0.2">
      <c r="A743" s="52">
        <v>190231</v>
      </c>
      <c r="B743" s="53" t="s">
        <v>399</v>
      </c>
      <c r="C743" s="54"/>
    </row>
    <row r="744" spans="1:3" x14ac:dyDescent="0.2">
      <c r="A744" s="52">
        <v>190235</v>
      </c>
      <c r="B744" s="53" t="s">
        <v>400</v>
      </c>
      <c r="C744" s="54"/>
    </row>
    <row r="745" spans="1:3" x14ac:dyDescent="0.2">
      <c r="A745" s="52">
        <v>190240</v>
      </c>
      <c r="B745" s="53" t="s">
        <v>312</v>
      </c>
      <c r="C745" s="54"/>
    </row>
    <row r="746" spans="1:3" x14ac:dyDescent="0.2">
      <c r="A746" s="52">
        <v>190245</v>
      </c>
      <c r="B746" s="53" t="s">
        <v>401</v>
      </c>
      <c r="C746" s="54"/>
    </row>
    <row r="747" spans="1:3" x14ac:dyDescent="0.2">
      <c r="A747" s="52">
        <v>190255</v>
      </c>
      <c r="B747" s="53" t="s">
        <v>354</v>
      </c>
      <c r="C747" s="54"/>
    </row>
    <row r="748" spans="1:3" x14ac:dyDescent="0.2">
      <c r="A748" s="52">
        <v>190265</v>
      </c>
      <c r="B748" s="53" t="s">
        <v>364</v>
      </c>
      <c r="C748" s="54"/>
    </row>
    <row r="749" spans="1:3" x14ac:dyDescent="0.2">
      <c r="A749" s="52">
        <v>190270</v>
      </c>
      <c r="B749" s="53" t="s">
        <v>402</v>
      </c>
      <c r="C749" s="54"/>
    </row>
    <row r="750" spans="1:3" x14ac:dyDescent="0.2">
      <c r="A750" s="52">
        <v>190275</v>
      </c>
      <c r="B750" s="53" t="s">
        <v>403</v>
      </c>
      <c r="C750" s="54"/>
    </row>
    <row r="751" spans="1:3" x14ac:dyDescent="0.2">
      <c r="A751" s="52">
        <v>190280</v>
      </c>
      <c r="B751" s="53" t="s">
        <v>384</v>
      </c>
      <c r="C751" s="54"/>
    </row>
    <row r="752" spans="1:3" x14ac:dyDescent="0.2">
      <c r="A752" s="52">
        <v>190285</v>
      </c>
      <c r="B752" s="53" t="s">
        <v>404</v>
      </c>
      <c r="C752" s="54"/>
    </row>
    <row r="753" spans="1:3" x14ac:dyDescent="0.2">
      <c r="A753" s="52">
        <v>190286</v>
      </c>
      <c r="B753" s="53" t="s">
        <v>405</v>
      </c>
      <c r="C753" s="54"/>
    </row>
    <row r="754" spans="1:3" x14ac:dyDescent="0.2">
      <c r="A754" s="49">
        <v>1904</v>
      </c>
      <c r="B754" s="50" t="s">
        <v>406</v>
      </c>
      <c r="C754" s="51"/>
    </row>
    <row r="755" spans="1:3" x14ac:dyDescent="0.2">
      <c r="A755" s="52">
        <v>190405</v>
      </c>
      <c r="B755" s="53" t="s">
        <v>322</v>
      </c>
      <c r="C755" s="54"/>
    </row>
    <row r="756" spans="1:3" x14ac:dyDescent="0.2">
      <c r="A756" s="52">
        <v>190410</v>
      </c>
      <c r="B756" s="53" t="s">
        <v>407</v>
      </c>
      <c r="C756" s="54"/>
    </row>
    <row r="757" spans="1:3" x14ac:dyDescent="0.2">
      <c r="A757" s="52">
        <v>190490</v>
      </c>
      <c r="B757" s="53" t="s">
        <v>69</v>
      </c>
      <c r="C757" s="54"/>
    </row>
    <row r="758" spans="1:3" x14ac:dyDescent="0.2">
      <c r="A758" s="52">
        <v>190499</v>
      </c>
      <c r="B758" s="53" t="s">
        <v>408</v>
      </c>
      <c r="C758" s="54"/>
    </row>
    <row r="759" spans="1:3" x14ac:dyDescent="0.2">
      <c r="A759" s="49">
        <v>1905</v>
      </c>
      <c r="B759" s="50" t="s">
        <v>409</v>
      </c>
      <c r="C759" s="51"/>
    </row>
    <row r="760" spans="1:3" x14ac:dyDescent="0.2">
      <c r="A760" s="52">
        <v>190505</v>
      </c>
      <c r="B760" s="53" t="s">
        <v>410</v>
      </c>
      <c r="C760" s="54"/>
    </row>
    <row r="761" spans="1:3" x14ac:dyDescent="0.2">
      <c r="A761" s="52">
        <v>190510</v>
      </c>
      <c r="B761" s="53" t="s">
        <v>411</v>
      </c>
      <c r="C761" s="54"/>
    </row>
    <row r="762" spans="1:3" x14ac:dyDescent="0.2">
      <c r="A762" s="52">
        <v>190515</v>
      </c>
      <c r="B762" s="53" t="s">
        <v>412</v>
      </c>
      <c r="C762" s="54"/>
    </row>
    <row r="763" spans="1:3" x14ac:dyDescent="0.2">
      <c r="A763" s="52">
        <v>190520</v>
      </c>
      <c r="B763" s="53" t="s">
        <v>413</v>
      </c>
      <c r="C763" s="54"/>
    </row>
    <row r="764" spans="1:3" x14ac:dyDescent="0.2">
      <c r="A764" s="52">
        <v>190525</v>
      </c>
      <c r="B764" s="53" t="s">
        <v>414</v>
      </c>
      <c r="C764" s="54"/>
    </row>
    <row r="765" spans="1:3" x14ac:dyDescent="0.2">
      <c r="A765" s="52">
        <v>190530</v>
      </c>
      <c r="B765" s="53" t="s">
        <v>415</v>
      </c>
      <c r="C765" s="54"/>
    </row>
    <row r="766" spans="1:3" x14ac:dyDescent="0.2">
      <c r="A766" s="52">
        <v>190590</v>
      </c>
      <c r="B766" s="53" t="s">
        <v>69</v>
      </c>
      <c r="C766" s="54"/>
    </row>
    <row r="767" spans="1:3" x14ac:dyDescent="0.2">
      <c r="A767" s="52">
        <v>190599</v>
      </c>
      <c r="B767" s="53" t="s">
        <v>416</v>
      </c>
      <c r="C767" s="54"/>
    </row>
    <row r="768" spans="1:3" x14ac:dyDescent="0.2">
      <c r="A768" s="49">
        <v>1906</v>
      </c>
      <c r="B768" s="50" t="s">
        <v>417</v>
      </c>
      <c r="C768" s="51"/>
    </row>
    <row r="769" spans="1:3" x14ac:dyDescent="0.2">
      <c r="A769" s="52">
        <v>190610</v>
      </c>
      <c r="B769" s="53" t="s">
        <v>418</v>
      </c>
      <c r="C769" s="54"/>
    </row>
    <row r="770" spans="1:3" x14ac:dyDescent="0.2">
      <c r="A770" s="52">
        <v>190615</v>
      </c>
      <c r="B770" s="53" t="s">
        <v>419</v>
      </c>
      <c r="C770" s="54"/>
    </row>
    <row r="771" spans="1:3" x14ac:dyDescent="0.2">
      <c r="A771" s="49">
        <v>1908</v>
      </c>
      <c r="B771" s="50" t="s">
        <v>420</v>
      </c>
      <c r="C771" s="51"/>
    </row>
    <row r="772" spans="1:3" ht="22.5" x14ac:dyDescent="0.2">
      <c r="A772" s="49">
        <v>1909</v>
      </c>
      <c r="B772" s="50" t="s">
        <v>421</v>
      </c>
      <c r="C772" s="51"/>
    </row>
    <row r="773" spans="1:3" x14ac:dyDescent="0.2">
      <c r="A773" s="52">
        <v>190905</v>
      </c>
      <c r="B773" s="53" t="s">
        <v>422</v>
      </c>
      <c r="C773" s="54"/>
    </row>
    <row r="774" spans="1:3" x14ac:dyDescent="0.2">
      <c r="A774" s="52">
        <v>190910</v>
      </c>
      <c r="B774" s="53" t="s">
        <v>423</v>
      </c>
      <c r="C774" s="54"/>
    </row>
    <row r="775" spans="1:3" x14ac:dyDescent="0.2">
      <c r="A775" s="49">
        <v>1990</v>
      </c>
      <c r="B775" s="50" t="s">
        <v>69</v>
      </c>
      <c r="C775" s="51"/>
    </row>
    <row r="776" spans="1:3" x14ac:dyDescent="0.2">
      <c r="A776" s="52">
        <v>199005</v>
      </c>
      <c r="B776" s="53" t="s">
        <v>424</v>
      </c>
      <c r="C776" s="54"/>
    </row>
    <row r="777" spans="1:3" x14ac:dyDescent="0.2">
      <c r="A777" s="52">
        <v>199010</v>
      </c>
      <c r="B777" s="53" t="s">
        <v>425</v>
      </c>
      <c r="C777" s="54"/>
    </row>
    <row r="778" spans="1:3" x14ac:dyDescent="0.2">
      <c r="A778" s="52">
        <v>199015</v>
      </c>
      <c r="B778" s="53" t="s">
        <v>426</v>
      </c>
      <c r="C778" s="54"/>
    </row>
    <row r="779" spans="1:3" x14ac:dyDescent="0.2">
      <c r="A779" s="52">
        <v>199025</v>
      </c>
      <c r="B779" s="53" t="s">
        <v>427</v>
      </c>
      <c r="C779" s="54"/>
    </row>
    <row r="780" spans="1:3" x14ac:dyDescent="0.2">
      <c r="A780" s="52">
        <v>199090</v>
      </c>
      <c r="B780" s="53" t="s">
        <v>428</v>
      </c>
      <c r="C780" s="54"/>
    </row>
    <row r="781" spans="1:3" x14ac:dyDescent="0.2">
      <c r="A781" s="49">
        <v>1999</v>
      </c>
      <c r="B781" s="50" t="s">
        <v>429</v>
      </c>
      <c r="C781" s="51"/>
    </row>
    <row r="782" spans="1:3" ht="22.5" x14ac:dyDescent="0.2">
      <c r="A782" s="52">
        <v>199905</v>
      </c>
      <c r="B782" s="53" t="s">
        <v>430</v>
      </c>
      <c r="C782" s="54"/>
    </row>
    <row r="783" spans="1:3" x14ac:dyDescent="0.2">
      <c r="A783" s="52">
        <v>199910</v>
      </c>
      <c r="B783" s="53" t="s">
        <v>431</v>
      </c>
      <c r="C783" s="54"/>
    </row>
    <row r="784" spans="1:3" x14ac:dyDescent="0.2">
      <c r="A784" s="52">
        <v>199990</v>
      </c>
      <c r="B784" s="53" t="s">
        <v>432</v>
      </c>
      <c r="C784" s="54"/>
    </row>
    <row r="785" spans="1:3" ht="15" x14ac:dyDescent="0.25">
      <c r="A785" s="43">
        <v>2</v>
      </c>
      <c r="B785" s="44" t="s">
        <v>433</v>
      </c>
      <c r="C785" s="45"/>
    </row>
    <row r="786" spans="1:3" x14ac:dyDescent="0.2">
      <c r="A786" s="46">
        <v>21</v>
      </c>
      <c r="B786" s="47" t="s">
        <v>434</v>
      </c>
      <c r="C786" s="48"/>
    </row>
    <row r="787" spans="1:3" x14ac:dyDescent="0.2">
      <c r="A787" s="49">
        <v>2101</v>
      </c>
      <c r="B787" s="50" t="s">
        <v>435</v>
      </c>
      <c r="C787" s="51"/>
    </row>
    <row r="788" spans="1:3" x14ac:dyDescent="0.2">
      <c r="A788" s="52">
        <v>210105</v>
      </c>
      <c r="B788" s="53" t="s">
        <v>436</v>
      </c>
      <c r="C788" s="54"/>
    </row>
    <row r="789" spans="1:3" x14ac:dyDescent="0.2">
      <c r="A789" s="52">
        <v>210110</v>
      </c>
      <c r="B789" s="53" t="s">
        <v>437</v>
      </c>
      <c r="C789" s="54"/>
    </row>
    <row r="790" spans="1:3" x14ac:dyDescent="0.2">
      <c r="A790" s="52">
        <v>210115</v>
      </c>
      <c r="B790" s="53" t="s">
        <v>438</v>
      </c>
      <c r="C790" s="54"/>
    </row>
    <row r="791" spans="1:3" x14ac:dyDescent="0.2">
      <c r="A791" s="52">
        <v>210130</v>
      </c>
      <c r="B791" s="53" t="s">
        <v>439</v>
      </c>
      <c r="C791" s="54"/>
    </row>
    <row r="792" spans="1:3" x14ac:dyDescent="0.2">
      <c r="A792" s="52">
        <v>210131</v>
      </c>
      <c r="B792" s="53" t="s">
        <v>440</v>
      </c>
      <c r="C792" s="54"/>
    </row>
    <row r="793" spans="1:3" x14ac:dyDescent="0.2">
      <c r="A793" s="52">
        <v>210135</v>
      </c>
      <c r="B793" s="53" t="s">
        <v>441</v>
      </c>
      <c r="C793" s="54"/>
    </row>
    <row r="794" spans="1:3" x14ac:dyDescent="0.2">
      <c r="A794" s="52">
        <v>210140</v>
      </c>
      <c r="B794" s="53" t="s">
        <v>442</v>
      </c>
      <c r="C794" s="54"/>
    </row>
    <row r="795" spans="1:3" x14ac:dyDescent="0.2">
      <c r="A795" s="52">
        <v>210145</v>
      </c>
      <c r="B795" s="53" t="s">
        <v>443</v>
      </c>
      <c r="C795" s="54"/>
    </row>
    <row r="796" spans="1:3" x14ac:dyDescent="0.2">
      <c r="A796" s="52">
        <v>210150</v>
      </c>
      <c r="B796" s="53" t="s">
        <v>444</v>
      </c>
      <c r="C796" s="54"/>
    </row>
    <row r="797" spans="1:3" x14ac:dyDescent="0.2">
      <c r="A797" s="52">
        <v>210155</v>
      </c>
      <c r="B797" s="53" t="s">
        <v>445</v>
      </c>
      <c r="C797" s="54"/>
    </row>
    <row r="798" spans="1:3" x14ac:dyDescent="0.2">
      <c r="A798" s="49">
        <v>2102</v>
      </c>
      <c r="B798" s="50" t="s">
        <v>446</v>
      </c>
      <c r="C798" s="51"/>
    </row>
    <row r="799" spans="1:3" x14ac:dyDescent="0.2">
      <c r="A799" s="52">
        <v>210205</v>
      </c>
      <c r="B799" s="53" t="s">
        <v>447</v>
      </c>
      <c r="C799" s="54"/>
    </row>
    <row r="800" spans="1:3" x14ac:dyDescent="0.2">
      <c r="A800" s="52">
        <v>210210</v>
      </c>
      <c r="B800" s="53" t="s">
        <v>448</v>
      </c>
      <c r="C800" s="54"/>
    </row>
    <row r="801" spans="1:3" x14ac:dyDescent="0.2">
      <c r="A801" s="52">
        <v>210215</v>
      </c>
      <c r="B801" s="53" t="s">
        <v>449</v>
      </c>
      <c r="C801" s="54"/>
    </row>
    <row r="802" spans="1:3" x14ac:dyDescent="0.2">
      <c r="A802" s="49">
        <v>2103</v>
      </c>
      <c r="B802" s="50" t="s">
        <v>450</v>
      </c>
      <c r="C802" s="51"/>
    </row>
    <row r="803" spans="1:3" x14ac:dyDescent="0.2">
      <c r="A803" s="52">
        <v>210305</v>
      </c>
      <c r="B803" s="53" t="s">
        <v>152</v>
      </c>
      <c r="C803" s="54"/>
    </row>
    <row r="804" spans="1:3" x14ac:dyDescent="0.2">
      <c r="A804" s="52">
        <v>210310</v>
      </c>
      <c r="B804" s="53" t="s">
        <v>153</v>
      </c>
      <c r="C804" s="54"/>
    </row>
    <row r="805" spans="1:3" x14ac:dyDescent="0.2">
      <c r="A805" s="52">
        <v>210315</v>
      </c>
      <c r="B805" s="53" t="s">
        <v>154</v>
      </c>
      <c r="C805" s="54"/>
    </row>
    <row r="806" spans="1:3" x14ac:dyDescent="0.2">
      <c r="A806" s="52">
        <v>210320</v>
      </c>
      <c r="B806" s="53" t="s">
        <v>155</v>
      </c>
      <c r="C806" s="54"/>
    </row>
    <row r="807" spans="1:3" x14ac:dyDescent="0.2">
      <c r="A807" s="52">
        <v>210325</v>
      </c>
      <c r="B807" s="53" t="s">
        <v>451</v>
      </c>
      <c r="C807" s="54"/>
    </row>
    <row r="808" spans="1:3" x14ac:dyDescent="0.2">
      <c r="A808" s="52">
        <v>210330</v>
      </c>
      <c r="B808" s="53" t="s">
        <v>444</v>
      </c>
      <c r="C808" s="54"/>
    </row>
    <row r="809" spans="1:3" x14ac:dyDescent="0.2">
      <c r="A809" s="49">
        <v>2104</v>
      </c>
      <c r="B809" s="50" t="s">
        <v>452</v>
      </c>
      <c r="C809" s="51"/>
    </row>
    <row r="810" spans="1:3" x14ac:dyDescent="0.2">
      <c r="A810" s="49">
        <v>2105</v>
      </c>
      <c r="B810" s="50" t="s">
        <v>453</v>
      </c>
      <c r="C810" s="51"/>
    </row>
    <row r="811" spans="1:3" x14ac:dyDescent="0.2">
      <c r="A811" s="46">
        <v>22</v>
      </c>
      <c r="B811" s="47" t="s">
        <v>130</v>
      </c>
      <c r="C811" s="48"/>
    </row>
    <row r="812" spans="1:3" x14ac:dyDescent="0.2">
      <c r="A812" s="49">
        <v>2201</v>
      </c>
      <c r="B812" s="50" t="s">
        <v>454</v>
      </c>
      <c r="C812" s="51"/>
    </row>
    <row r="813" spans="1:3" x14ac:dyDescent="0.2">
      <c r="A813" s="52">
        <v>220105</v>
      </c>
      <c r="B813" s="53" t="s">
        <v>132</v>
      </c>
      <c r="C813" s="54"/>
    </row>
    <row r="814" spans="1:3" x14ac:dyDescent="0.2">
      <c r="A814" s="52">
        <v>220110</v>
      </c>
      <c r="B814" s="53" t="s">
        <v>133</v>
      </c>
      <c r="C814" s="54"/>
    </row>
    <row r="815" spans="1:3" x14ac:dyDescent="0.2">
      <c r="A815" s="52">
        <v>220115</v>
      </c>
      <c r="B815" s="53" t="s">
        <v>125</v>
      </c>
      <c r="C815" s="54"/>
    </row>
    <row r="816" spans="1:3" x14ac:dyDescent="0.2">
      <c r="A816" s="49">
        <v>2202</v>
      </c>
      <c r="B816" s="50" t="s">
        <v>134</v>
      </c>
      <c r="C816" s="51"/>
    </row>
    <row r="817" spans="1:3" x14ac:dyDescent="0.2">
      <c r="A817" s="52">
        <v>220205</v>
      </c>
      <c r="B817" s="53" t="s">
        <v>135</v>
      </c>
      <c r="C817" s="54"/>
    </row>
    <row r="818" spans="1:3" x14ac:dyDescent="0.2">
      <c r="A818" s="52">
        <v>220210</v>
      </c>
      <c r="B818" s="53" t="s">
        <v>132</v>
      </c>
      <c r="C818" s="54"/>
    </row>
    <row r="819" spans="1:3" x14ac:dyDescent="0.2">
      <c r="A819" s="52">
        <v>220215</v>
      </c>
      <c r="B819" s="53" t="s">
        <v>133</v>
      </c>
      <c r="C819" s="54"/>
    </row>
    <row r="820" spans="1:3" x14ac:dyDescent="0.2">
      <c r="A820" s="52">
        <v>220220</v>
      </c>
      <c r="B820" s="53" t="s">
        <v>125</v>
      </c>
      <c r="C820" s="54"/>
    </row>
    <row r="821" spans="1:3" x14ac:dyDescent="0.2">
      <c r="A821" s="49">
        <v>2203</v>
      </c>
      <c r="B821" s="50" t="s">
        <v>455</v>
      </c>
      <c r="C821" s="51"/>
    </row>
    <row r="822" spans="1:3" x14ac:dyDescent="0.2">
      <c r="A822" s="46">
        <v>23</v>
      </c>
      <c r="B822" s="47" t="s">
        <v>456</v>
      </c>
      <c r="C822" s="48"/>
    </row>
    <row r="823" spans="1:3" x14ac:dyDescent="0.2">
      <c r="A823" s="49">
        <v>2301</v>
      </c>
      <c r="B823" s="50" t="s">
        <v>457</v>
      </c>
      <c r="C823" s="51"/>
    </row>
    <row r="824" spans="1:3" x14ac:dyDescent="0.2">
      <c r="A824" s="49">
        <v>2302</v>
      </c>
      <c r="B824" s="50" t="s">
        <v>458</v>
      </c>
      <c r="C824" s="51"/>
    </row>
    <row r="825" spans="1:3" x14ac:dyDescent="0.2">
      <c r="A825" s="52">
        <v>230205</v>
      </c>
      <c r="B825" s="53" t="s">
        <v>459</v>
      </c>
      <c r="C825" s="54"/>
    </row>
    <row r="826" spans="1:3" x14ac:dyDescent="0.2">
      <c r="A826" s="52">
        <v>230210</v>
      </c>
      <c r="B826" s="53" t="s">
        <v>460</v>
      </c>
      <c r="C826" s="54"/>
    </row>
    <row r="827" spans="1:3" x14ac:dyDescent="0.2">
      <c r="A827" s="49">
        <v>2303</v>
      </c>
      <c r="B827" s="50" t="s">
        <v>461</v>
      </c>
      <c r="C827" s="51"/>
    </row>
    <row r="828" spans="1:3" x14ac:dyDescent="0.2">
      <c r="A828" s="49">
        <v>2304</v>
      </c>
      <c r="B828" s="50" t="s">
        <v>462</v>
      </c>
      <c r="C828" s="51"/>
    </row>
    <row r="829" spans="1:3" x14ac:dyDescent="0.2">
      <c r="A829" s="52">
        <v>230405</v>
      </c>
      <c r="B829" s="53" t="s">
        <v>463</v>
      </c>
      <c r="C829" s="54"/>
    </row>
    <row r="830" spans="1:3" x14ac:dyDescent="0.2">
      <c r="A830" s="52">
        <v>230410</v>
      </c>
      <c r="B830" s="53" t="s">
        <v>464</v>
      </c>
      <c r="C830" s="54"/>
    </row>
    <row r="831" spans="1:3" x14ac:dyDescent="0.2">
      <c r="A831" s="52">
        <v>230415</v>
      </c>
      <c r="B831" s="53" t="s">
        <v>359</v>
      </c>
      <c r="C831" s="54"/>
    </row>
    <row r="832" spans="1:3" x14ac:dyDescent="0.2">
      <c r="A832" s="46">
        <v>24</v>
      </c>
      <c r="B832" s="47" t="s">
        <v>465</v>
      </c>
      <c r="C832" s="48"/>
    </row>
    <row r="833" spans="1:3" x14ac:dyDescent="0.2">
      <c r="A833" s="49">
        <v>2401</v>
      </c>
      <c r="B833" s="50" t="s">
        <v>288</v>
      </c>
      <c r="C833" s="51"/>
    </row>
    <row r="834" spans="1:3" x14ac:dyDescent="0.2">
      <c r="A834" s="49">
        <v>2402</v>
      </c>
      <c r="B834" s="50" t="s">
        <v>289</v>
      </c>
      <c r="C834" s="51"/>
    </row>
    <row r="835" spans="1:3" x14ac:dyDescent="0.2">
      <c r="A835" s="46">
        <v>25</v>
      </c>
      <c r="B835" s="47" t="s">
        <v>466</v>
      </c>
      <c r="C835" s="48"/>
    </row>
    <row r="836" spans="1:3" x14ac:dyDescent="0.2">
      <c r="A836" s="49">
        <v>2501</v>
      </c>
      <c r="B836" s="50" t="s">
        <v>467</v>
      </c>
      <c r="C836" s="51"/>
    </row>
    <row r="837" spans="1:3" x14ac:dyDescent="0.2">
      <c r="A837" s="52">
        <v>250105</v>
      </c>
      <c r="B837" s="53" t="s">
        <v>435</v>
      </c>
      <c r="C837" s="54"/>
    </row>
    <row r="838" spans="1:3" x14ac:dyDescent="0.2">
      <c r="A838" s="52">
        <v>250110</v>
      </c>
      <c r="B838" s="53" t="s">
        <v>446</v>
      </c>
      <c r="C838" s="54"/>
    </row>
    <row r="839" spans="1:3" x14ac:dyDescent="0.2">
      <c r="A839" s="52">
        <v>250115</v>
      </c>
      <c r="B839" s="53" t="s">
        <v>450</v>
      </c>
      <c r="C839" s="54"/>
    </row>
    <row r="840" spans="1:3" x14ac:dyDescent="0.2">
      <c r="A840" s="52">
        <v>250120</v>
      </c>
      <c r="B840" s="53" t="s">
        <v>468</v>
      </c>
      <c r="C840" s="54"/>
    </row>
    <row r="841" spans="1:3" x14ac:dyDescent="0.2">
      <c r="A841" s="52">
        <v>250125</v>
      </c>
      <c r="B841" s="53" t="s">
        <v>454</v>
      </c>
      <c r="C841" s="54"/>
    </row>
    <row r="842" spans="1:3" x14ac:dyDescent="0.2">
      <c r="A842" s="52">
        <v>250130</v>
      </c>
      <c r="B842" s="53" t="s">
        <v>134</v>
      </c>
      <c r="C842" s="54"/>
    </row>
    <row r="843" spans="1:3" x14ac:dyDescent="0.2">
      <c r="A843" s="52">
        <v>250135</v>
      </c>
      <c r="B843" s="53" t="s">
        <v>469</v>
      </c>
      <c r="C843" s="54"/>
    </row>
    <row r="844" spans="1:3" x14ac:dyDescent="0.2">
      <c r="A844" s="52">
        <v>250140</v>
      </c>
      <c r="B844" s="53" t="s">
        <v>463</v>
      </c>
      <c r="C844" s="54"/>
    </row>
    <row r="845" spans="1:3" x14ac:dyDescent="0.2">
      <c r="A845" s="52">
        <v>250145</v>
      </c>
      <c r="B845" s="53" t="s">
        <v>464</v>
      </c>
      <c r="C845" s="54"/>
    </row>
    <row r="846" spans="1:3" x14ac:dyDescent="0.2">
      <c r="A846" s="52">
        <v>250150</v>
      </c>
      <c r="B846" s="53" t="s">
        <v>359</v>
      </c>
      <c r="C846" s="54"/>
    </row>
    <row r="847" spans="1:3" x14ac:dyDescent="0.2">
      <c r="A847" s="52">
        <v>250190</v>
      </c>
      <c r="B847" s="53" t="s">
        <v>69</v>
      </c>
      <c r="C847" s="54"/>
    </row>
    <row r="848" spans="1:3" x14ac:dyDescent="0.2">
      <c r="A848" s="49">
        <v>2502</v>
      </c>
      <c r="B848" s="50" t="s">
        <v>470</v>
      </c>
      <c r="C848" s="51"/>
    </row>
    <row r="849" spans="1:3" x14ac:dyDescent="0.2">
      <c r="A849" s="49">
        <v>2503</v>
      </c>
      <c r="B849" s="50" t="s">
        <v>471</v>
      </c>
      <c r="C849" s="51"/>
    </row>
    <row r="850" spans="1:3" x14ac:dyDescent="0.2">
      <c r="A850" s="52">
        <v>250305</v>
      </c>
      <c r="B850" s="53" t="s">
        <v>472</v>
      </c>
      <c r="C850" s="54"/>
    </row>
    <row r="851" spans="1:3" x14ac:dyDescent="0.2">
      <c r="A851" s="52">
        <v>250310</v>
      </c>
      <c r="B851" s="53" t="s">
        <v>473</v>
      </c>
      <c r="C851" s="54"/>
    </row>
    <row r="852" spans="1:3" x14ac:dyDescent="0.2">
      <c r="A852" s="52">
        <v>250315</v>
      </c>
      <c r="B852" s="53" t="s">
        <v>474</v>
      </c>
      <c r="C852" s="54"/>
    </row>
    <row r="853" spans="1:3" x14ac:dyDescent="0.2">
      <c r="A853" s="52">
        <v>250320</v>
      </c>
      <c r="B853" s="53" t="s">
        <v>475</v>
      </c>
      <c r="C853" s="54"/>
    </row>
    <row r="854" spans="1:3" x14ac:dyDescent="0.2">
      <c r="A854" s="52">
        <v>250325</v>
      </c>
      <c r="B854" s="53" t="s">
        <v>476</v>
      </c>
      <c r="C854" s="54"/>
    </row>
    <row r="855" spans="1:3" x14ac:dyDescent="0.2">
      <c r="A855" s="52">
        <v>250330</v>
      </c>
      <c r="B855" s="53" t="s">
        <v>477</v>
      </c>
      <c r="C855" s="54"/>
    </row>
    <row r="856" spans="1:3" x14ac:dyDescent="0.2">
      <c r="A856" s="52">
        <v>250390</v>
      </c>
      <c r="B856" s="53" t="s">
        <v>314</v>
      </c>
      <c r="C856" s="54"/>
    </row>
    <row r="857" spans="1:3" x14ac:dyDescent="0.2">
      <c r="A857" s="49">
        <v>2504</v>
      </c>
      <c r="B857" s="50" t="s">
        <v>478</v>
      </c>
      <c r="C857" s="51"/>
    </row>
    <row r="858" spans="1:3" x14ac:dyDescent="0.2">
      <c r="A858" s="52">
        <v>250405</v>
      </c>
      <c r="B858" s="53" t="s">
        <v>479</v>
      </c>
      <c r="C858" s="54"/>
    </row>
    <row r="859" spans="1:3" x14ac:dyDescent="0.2">
      <c r="A859" s="52">
        <v>250490</v>
      </c>
      <c r="B859" s="53" t="s">
        <v>480</v>
      </c>
      <c r="C859" s="54"/>
    </row>
    <row r="860" spans="1:3" x14ac:dyDescent="0.2">
      <c r="A860" s="49">
        <v>2505</v>
      </c>
      <c r="B860" s="50" t="s">
        <v>481</v>
      </c>
      <c r="C860" s="51"/>
    </row>
    <row r="861" spans="1:3" x14ac:dyDescent="0.2">
      <c r="A861" s="52">
        <v>250505</v>
      </c>
      <c r="B861" s="53" t="s">
        <v>482</v>
      </c>
      <c r="C861" s="54"/>
    </row>
    <row r="862" spans="1:3" x14ac:dyDescent="0.2">
      <c r="A862" s="52">
        <v>250510</v>
      </c>
      <c r="B862" s="53" t="s">
        <v>483</v>
      </c>
      <c r="C862" s="54"/>
    </row>
    <row r="863" spans="1:3" x14ac:dyDescent="0.2">
      <c r="A863" s="52">
        <v>250590</v>
      </c>
      <c r="B863" s="53" t="s">
        <v>484</v>
      </c>
      <c r="C863" s="54"/>
    </row>
    <row r="864" spans="1:3" x14ac:dyDescent="0.2">
      <c r="A864" s="49">
        <v>2506</v>
      </c>
      <c r="B864" s="50" t="s">
        <v>485</v>
      </c>
      <c r="C864" s="51"/>
    </row>
    <row r="865" spans="1:3" x14ac:dyDescent="0.2">
      <c r="A865" s="49">
        <v>2507</v>
      </c>
      <c r="B865" s="50" t="s">
        <v>486</v>
      </c>
      <c r="C865" s="51"/>
    </row>
    <row r="866" spans="1:3" x14ac:dyDescent="0.2">
      <c r="A866" s="49">
        <v>2508</v>
      </c>
      <c r="B866" s="50" t="s">
        <v>487</v>
      </c>
      <c r="C866" s="51"/>
    </row>
    <row r="867" spans="1:3" x14ac:dyDescent="0.2">
      <c r="A867" s="52">
        <v>250805</v>
      </c>
      <c r="B867" s="53" t="s">
        <v>488</v>
      </c>
      <c r="C867" s="54"/>
    </row>
    <row r="868" spans="1:3" x14ac:dyDescent="0.2">
      <c r="A868" s="52">
        <v>250815</v>
      </c>
      <c r="B868" s="53" t="s">
        <v>318</v>
      </c>
      <c r="C868" s="54"/>
    </row>
    <row r="869" spans="1:3" x14ac:dyDescent="0.2">
      <c r="A869" s="49">
        <v>2510</v>
      </c>
      <c r="B869" s="50" t="s">
        <v>489</v>
      </c>
      <c r="C869" s="51"/>
    </row>
    <row r="870" spans="1:3" x14ac:dyDescent="0.2">
      <c r="A870" s="49">
        <v>2511</v>
      </c>
      <c r="B870" s="50" t="s">
        <v>490</v>
      </c>
      <c r="C870" s="51"/>
    </row>
    <row r="871" spans="1:3" x14ac:dyDescent="0.2">
      <c r="A871" s="49">
        <v>2590</v>
      </c>
      <c r="B871" s="50" t="s">
        <v>491</v>
      </c>
      <c r="C871" s="51"/>
    </row>
    <row r="872" spans="1:3" x14ac:dyDescent="0.2">
      <c r="A872" s="52">
        <v>259010</v>
      </c>
      <c r="B872" s="53" t="s">
        <v>492</v>
      </c>
      <c r="C872" s="54"/>
    </row>
    <row r="873" spans="1:3" x14ac:dyDescent="0.2">
      <c r="A873" s="52">
        <v>259015</v>
      </c>
      <c r="B873" s="53" t="s">
        <v>493</v>
      </c>
      <c r="C873" s="54"/>
    </row>
    <row r="874" spans="1:3" x14ac:dyDescent="0.2">
      <c r="A874" s="52">
        <v>259090</v>
      </c>
      <c r="B874" s="53" t="s">
        <v>494</v>
      </c>
      <c r="C874" s="54"/>
    </row>
    <row r="875" spans="1:3" x14ac:dyDescent="0.2">
      <c r="A875" s="46">
        <v>26</v>
      </c>
      <c r="B875" s="47" t="s">
        <v>495</v>
      </c>
      <c r="C875" s="48"/>
    </row>
    <row r="876" spans="1:3" x14ac:dyDescent="0.2">
      <c r="A876" s="49">
        <v>2601</v>
      </c>
      <c r="B876" s="50" t="s">
        <v>496</v>
      </c>
      <c r="C876" s="51"/>
    </row>
    <row r="877" spans="1:3" ht="22.5" x14ac:dyDescent="0.2">
      <c r="A877" s="49">
        <v>2602</v>
      </c>
      <c r="B877" s="50" t="s">
        <v>497</v>
      </c>
      <c r="C877" s="51"/>
    </row>
    <row r="878" spans="1:3" x14ac:dyDescent="0.2">
      <c r="A878" s="52">
        <v>260205</v>
      </c>
      <c r="B878" s="53" t="s">
        <v>152</v>
      </c>
      <c r="C878" s="54"/>
    </row>
    <row r="879" spans="1:3" x14ac:dyDescent="0.2">
      <c r="A879" s="52">
        <v>260210</v>
      </c>
      <c r="B879" s="53" t="s">
        <v>153</v>
      </c>
      <c r="C879" s="54"/>
    </row>
    <row r="880" spans="1:3" x14ac:dyDescent="0.2">
      <c r="A880" s="52">
        <v>260215</v>
      </c>
      <c r="B880" s="53" t="s">
        <v>154</v>
      </c>
      <c r="C880" s="54"/>
    </row>
    <row r="881" spans="1:3" x14ac:dyDescent="0.2">
      <c r="A881" s="52">
        <v>260220</v>
      </c>
      <c r="B881" s="53" t="s">
        <v>155</v>
      </c>
      <c r="C881" s="54"/>
    </row>
    <row r="882" spans="1:3" x14ac:dyDescent="0.2">
      <c r="A882" s="52">
        <v>260225</v>
      </c>
      <c r="B882" s="53" t="s">
        <v>156</v>
      </c>
      <c r="C882" s="54"/>
    </row>
    <row r="883" spans="1:3" x14ac:dyDescent="0.2">
      <c r="A883" s="52">
        <v>260250</v>
      </c>
      <c r="B883" s="53" t="s">
        <v>498</v>
      </c>
      <c r="C883" s="54"/>
    </row>
    <row r="884" spans="1:3" x14ac:dyDescent="0.2">
      <c r="A884" s="52">
        <v>260255</v>
      </c>
      <c r="B884" s="53" t="s">
        <v>499</v>
      </c>
      <c r="C884" s="54"/>
    </row>
    <row r="885" spans="1:3" x14ac:dyDescent="0.2">
      <c r="A885" s="52">
        <v>260260</v>
      </c>
      <c r="B885" s="53" t="s">
        <v>500</v>
      </c>
      <c r="C885" s="54"/>
    </row>
    <row r="886" spans="1:3" x14ac:dyDescent="0.2">
      <c r="A886" s="52">
        <v>260265</v>
      </c>
      <c r="B886" s="53" t="s">
        <v>501</v>
      </c>
      <c r="C886" s="54"/>
    </row>
    <row r="887" spans="1:3" x14ac:dyDescent="0.2">
      <c r="A887" s="52">
        <v>260270</v>
      </c>
      <c r="B887" s="53" t="s">
        <v>502</v>
      </c>
      <c r="C887" s="54"/>
    </row>
    <row r="888" spans="1:3" x14ac:dyDescent="0.2">
      <c r="A888" s="49">
        <v>2603</v>
      </c>
      <c r="B888" s="50" t="s">
        <v>503</v>
      </c>
      <c r="C888" s="51"/>
    </row>
    <row r="889" spans="1:3" x14ac:dyDescent="0.2">
      <c r="A889" s="52">
        <v>260305</v>
      </c>
      <c r="B889" s="53" t="s">
        <v>152</v>
      </c>
      <c r="C889" s="54"/>
    </row>
    <row r="890" spans="1:3" x14ac:dyDescent="0.2">
      <c r="A890" s="52">
        <v>260310</v>
      </c>
      <c r="B890" s="53" t="s">
        <v>153</v>
      </c>
      <c r="C890" s="54"/>
    </row>
    <row r="891" spans="1:3" x14ac:dyDescent="0.2">
      <c r="A891" s="52">
        <v>260315</v>
      </c>
      <c r="B891" s="53" t="s">
        <v>154</v>
      </c>
      <c r="C891" s="54"/>
    </row>
    <row r="892" spans="1:3" x14ac:dyDescent="0.2">
      <c r="A892" s="52">
        <v>260320</v>
      </c>
      <c r="B892" s="53" t="s">
        <v>155</v>
      </c>
      <c r="C892" s="54"/>
    </row>
    <row r="893" spans="1:3" x14ac:dyDescent="0.2">
      <c r="A893" s="52">
        <v>260325</v>
      </c>
      <c r="B893" s="53" t="s">
        <v>156</v>
      </c>
      <c r="C893" s="54"/>
    </row>
    <row r="894" spans="1:3" ht="22.5" x14ac:dyDescent="0.2">
      <c r="A894" s="49">
        <v>2604</v>
      </c>
      <c r="B894" s="50" t="s">
        <v>504</v>
      </c>
      <c r="C894" s="51"/>
    </row>
    <row r="895" spans="1:3" x14ac:dyDescent="0.2">
      <c r="A895" s="52">
        <v>260405</v>
      </c>
      <c r="B895" s="53" t="s">
        <v>152</v>
      </c>
      <c r="C895" s="54"/>
    </row>
    <row r="896" spans="1:3" x14ac:dyDescent="0.2">
      <c r="A896" s="52">
        <v>260410</v>
      </c>
      <c r="B896" s="53" t="s">
        <v>153</v>
      </c>
      <c r="C896" s="54"/>
    </row>
    <row r="897" spans="1:3" x14ac:dyDescent="0.2">
      <c r="A897" s="52">
        <v>260415</v>
      </c>
      <c r="B897" s="53" t="s">
        <v>154</v>
      </c>
      <c r="C897" s="54"/>
    </row>
    <row r="898" spans="1:3" x14ac:dyDescent="0.2">
      <c r="A898" s="52">
        <v>260420</v>
      </c>
      <c r="B898" s="53" t="s">
        <v>155</v>
      </c>
      <c r="C898" s="54"/>
    </row>
    <row r="899" spans="1:3" x14ac:dyDescent="0.2">
      <c r="A899" s="52">
        <v>260425</v>
      </c>
      <c r="B899" s="53" t="s">
        <v>156</v>
      </c>
      <c r="C899" s="54"/>
    </row>
    <row r="900" spans="1:3" x14ac:dyDescent="0.2">
      <c r="A900" s="52">
        <v>260450</v>
      </c>
      <c r="B900" s="53" t="s">
        <v>498</v>
      </c>
      <c r="C900" s="54"/>
    </row>
    <row r="901" spans="1:3" x14ac:dyDescent="0.2">
      <c r="A901" s="52">
        <v>260455</v>
      </c>
      <c r="B901" s="53" t="s">
        <v>499</v>
      </c>
      <c r="C901" s="54"/>
    </row>
    <row r="902" spans="1:3" x14ac:dyDescent="0.2">
      <c r="A902" s="52">
        <v>260460</v>
      </c>
      <c r="B902" s="53" t="s">
        <v>500</v>
      </c>
      <c r="C902" s="54"/>
    </row>
    <row r="903" spans="1:3" x14ac:dyDescent="0.2">
      <c r="A903" s="52">
        <v>260465</v>
      </c>
      <c r="B903" s="53" t="s">
        <v>501</v>
      </c>
      <c r="C903" s="54"/>
    </row>
    <row r="904" spans="1:3" x14ac:dyDescent="0.2">
      <c r="A904" s="52">
        <v>260470</v>
      </c>
      <c r="B904" s="53" t="s">
        <v>502</v>
      </c>
      <c r="C904" s="54"/>
    </row>
    <row r="905" spans="1:3" x14ac:dyDescent="0.2">
      <c r="A905" s="49">
        <v>2606</v>
      </c>
      <c r="B905" s="50" t="s">
        <v>505</v>
      </c>
      <c r="C905" s="51"/>
    </row>
    <row r="906" spans="1:3" x14ac:dyDescent="0.2">
      <c r="A906" s="52">
        <v>260605</v>
      </c>
      <c r="B906" s="53" t="s">
        <v>152</v>
      </c>
      <c r="C906" s="54"/>
    </row>
    <row r="907" spans="1:3" x14ac:dyDescent="0.2">
      <c r="A907" s="52">
        <v>260610</v>
      </c>
      <c r="B907" s="53" t="s">
        <v>153</v>
      </c>
      <c r="C907" s="54"/>
    </row>
    <row r="908" spans="1:3" x14ac:dyDescent="0.2">
      <c r="A908" s="52">
        <v>260615</v>
      </c>
      <c r="B908" s="53" t="s">
        <v>154</v>
      </c>
      <c r="C908" s="54"/>
    </row>
    <row r="909" spans="1:3" x14ac:dyDescent="0.2">
      <c r="A909" s="52">
        <v>260620</v>
      </c>
      <c r="B909" s="53" t="s">
        <v>155</v>
      </c>
      <c r="C909" s="54"/>
    </row>
    <row r="910" spans="1:3" x14ac:dyDescent="0.2">
      <c r="A910" s="52">
        <v>260625</v>
      </c>
      <c r="B910" s="53" t="s">
        <v>156</v>
      </c>
      <c r="C910" s="54"/>
    </row>
    <row r="911" spans="1:3" x14ac:dyDescent="0.2">
      <c r="A911" s="49">
        <v>2607</v>
      </c>
      <c r="B911" s="50" t="s">
        <v>506</v>
      </c>
      <c r="C911" s="51"/>
    </row>
    <row r="912" spans="1:3" x14ac:dyDescent="0.2">
      <c r="A912" s="52">
        <v>260705</v>
      </c>
      <c r="B912" s="53" t="s">
        <v>152</v>
      </c>
      <c r="C912" s="54"/>
    </row>
    <row r="913" spans="1:3" x14ac:dyDescent="0.2">
      <c r="A913" s="52">
        <v>260710</v>
      </c>
      <c r="B913" s="53" t="s">
        <v>153</v>
      </c>
      <c r="C913" s="54"/>
    </row>
    <row r="914" spans="1:3" x14ac:dyDescent="0.2">
      <c r="A914" s="52">
        <v>260715</v>
      </c>
      <c r="B914" s="53" t="s">
        <v>154</v>
      </c>
      <c r="C914" s="54"/>
    </row>
    <row r="915" spans="1:3" x14ac:dyDescent="0.2">
      <c r="A915" s="52">
        <v>260720</v>
      </c>
      <c r="B915" s="53" t="s">
        <v>155</v>
      </c>
      <c r="C915" s="54"/>
    </row>
    <row r="916" spans="1:3" x14ac:dyDescent="0.2">
      <c r="A916" s="52">
        <v>260725</v>
      </c>
      <c r="B916" s="53" t="s">
        <v>156</v>
      </c>
      <c r="C916" s="54"/>
    </row>
    <row r="917" spans="1:3" x14ac:dyDescent="0.2">
      <c r="A917" s="49">
        <v>2608</v>
      </c>
      <c r="B917" s="50" t="s">
        <v>507</v>
      </c>
      <c r="C917" s="51"/>
    </row>
    <row r="918" spans="1:3" x14ac:dyDescent="0.2">
      <c r="A918" s="52">
        <v>260805</v>
      </c>
      <c r="B918" s="53" t="s">
        <v>152</v>
      </c>
      <c r="C918" s="54"/>
    </row>
    <row r="919" spans="1:3" x14ac:dyDescent="0.2">
      <c r="A919" s="52">
        <v>260810</v>
      </c>
      <c r="B919" s="53" t="s">
        <v>153</v>
      </c>
      <c r="C919" s="54"/>
    </row>
    <row r="920" spans="1:3" x14ac:dyDescent="0.2">
      <c r="A920" s="52">
        <v>260815</v>
      </c>
      <c r="B920" s="53" t="s">
        <v>154</v>
      </c>
      <c r="C920" s="54"/>
    </row>
    <row r="921" spans="1:3" x14ac:dyDescent="0.2">
      <c r="A921" s="52">
        <v>260820</v>
      </c>
      <c r="B921" s="53" t="s">
        <v>155</v>
      </c>
      <c r="C921" s="54"/>
    </row>
    <row r="922" spans="1:3" x14ac:dyDescent="0.2">
      <c r="A922" s="52">
        <v>260825</v>
      </c>
      <c r="B922" s="53" t="s">
        <v>156</v>
      </c>
      <c r="C922" s="54"/>
    </row>
    <row r="923" spans="1:3" x14ac:dyDescent="0.2">
      <c r="A923" s="49">
        <v>2609</v>
      </c>
      <c r="B923" s="50" t="s">
        <v>508</v>
      </c>
      <c r="C923" s="51"/>
    </row>
    <row r="924" spans="1:3" x14ac:dyDescent="0.2">
      <c r="A924" s="52">
        <v>260905</v>
      </c>
      <c r="B924" s="53" t="s">
        <v>152</v>
      </c>
      <c r="C924" s="54"/>
    </row>
    <row r="925" spans="1:3" x14ac:dyDescent="0.2">
      <c r="A925" s="52">
        <v>260910</v>
      </c>
      <c r="B925" s="53" t="s">
        <v>153</v>
      </c>
      <c r="C925" s="54"/>
    </row>
    <row r="926" spans="1:3" x14ac:dyDescent="0.2">
      <c r="A926" s="52">
        <v>260915</v>
      </c>
      <c r="B926" s="53" t="s">
        <v>154</v>
      </c>
      <c r="C926" s="54"/>
    </row>
    <row r="927" spans="1:3" x14ac:dyDescent="0.2">
      <c r="A927" s="52">
        <v>260920</v>
      </c>
      <c r="B927" s="53" t="s">
        <v>155</v>
      </c>
      <c r="C927" s="54"/>
    </row>
    <row r="928" spans="1:3" x14ac:dyDescent="0.2">
      <c r="A928" s="52">
        <v>260925</v>
      </c>
      <c r="B928" s="53" t="s">
        <v>156</v>
      </c>
      <c r="C928" s="54"/>
    </row>
    <row r="929" spans="1:3" ht="22.5" x14ac:dyDescent="0.2">
      <c r="A929" s="49">
        <v>2610</v>
      </c>
      <c r="B929" s="50" t="s">
        <v>509</v>
      </c>
      <c r="C929" s="51"/>
    </row>
    <row r="930" spans="1:3" x14ac:dyDescent="0.2">
      <c r="A930" s="52">
        <v>261005</v>
      </c>
      <c r="B930" s="53" t="s">
        <v>510</v>
      </c>
      <c r="C930" s="54"/>
    </row>
    <row r="931" spans="1:3" x14ac:dyDescent="0.2">
      <c r="A931" s="52">
        <v>261010</v>
      </c>
      <c r="B931" s="53" t="s">
        <v>511</v>
      </c>
      <c r="C931" s="54"/>
    </row>
    <row r="932" spans="1:3" x14ac:dyDescent="0.2">
      <c r="A932" s="49">
        <v>2690</v>
      </c>
      <c r="B932" s="50" t="s">
        <v>512</v>
      </c>
      <c r="C932" s="51"/>
    </row>
    <row r="933" spans="1:3" x14ac:dyDescent="0.2">
      <c r="A933" s="52">
        <v>269005</v>
      </c>
      <c r="B933" s="53" t="s">
        <v>152</v>
      </c>
      <c r="C933" s="54"/>
    </row>
    <row r="934" spans="1:3" x14ac:dyDescent="0.2">
      <c r="A934" s="52">
        <v>269010</v>
      </c>
      <c r="B934" s="53" t="s">
        <v>153</v>
      </c>
      <c r="C934" s="54"/>
    </row>
    <row r="935" spans="1:3" x14ac:dyDescent="0.2">
      <c r="A935" s="52">
        <v>269015</v>
      </c>
      <c r="B935" s="53" t="s">
        <v>154</v>
      </c>
      <c r="C935" s="54"/>
    </row>
    <row r="936" spans="1:3" x14ac:dyDescent="0.2">
      <c r="A936" s="52">
        <v>269020</v>
      </c>
      <c r="B936" s="53" t="s">
        <v>155</v>
      </c>
      <c r="C936" s="54"/>
    </row>
    <row r="937" spans="1:3" x14ac:dyDescent="0.2">
      <c r="A937" s="52">
        <v>269025</v>
      </c>
      <c r="B937" s="53" t="s">
        <v>156</v>
      </c>
      <c r="C937" s="54"/>
    </row>
    <row r="938" spans="1:3" x14ac:dyDescent="0.2">
      <c r="A938" s="46">
        <v>27</v>
      </c>
      <c r="B938" s="47" t="s">
        <v>513</v>
      </c>
      <c r="C938" s="48"/>
    </row>
    <row r="939" spans="1:3" x14ac:dyDescent="0.2">
      <c r="A939" s="49">
        <v>2701</v>
      </c>
      <c r="B939" s="50" t="s">
        <v>463</v>
      </c>
      <c r="C939" s="51"/>
    </row>
    <row r="940" spans="1:3" x14ac:dyDescent="0.2">
      <c r="A940" s="52">
        <v>270105</v>
      </c>
      <c r="B940" s="53" t="s">
        <v>514</v>
      </c>
      <c r="C940" s="54"/>
    </row>
    <row r="941" spans="1:3" ht="22.5" x14ac:dyDescent="0.2">
      <c r="A941" s="52">
        <v>270115</v>
      </c>
      <c r="B941" s="53" t="s">
        <v>515</v>
      </c>
      <c r="C941" s="54"/>
    </row>
    <row r="942" spans="1:3" x14ac:dyDescent="0.2">
      <c r="A942" s="49">
        <v>2702</v>
      </c>
      <c r="B942" s="50" t="s">
        <v>464</v>
      </c>
      <c r="C942" s="51"/>
    </row>
    <row r="943" spans="1:3" ht="22.5" x14ac:dyDescent="0.2">
      <c r="A943" s="52">
        <v>270205</v>
      </c>
      <c r="B943" s="53" t="s">
        <v>516</v>
      </c>
      <c r="C943" s="54"/>
    </row>
    <row r="944" spans="1:3" x14ac:dyDescent="0.2">
      <c r="A944" s="52">
        <v>270210</v>
      </c>
      <c r="B944" s="53" t="s">
        <v>517</v>
      </c>
      <c r="C944" s="54"/>
    </row>
    <row r="945" spans="1:3" x14ac:dyDescent="0.2">
      <c r="A945" s="49">
        <v>2703</v>
      </c>
      <c r="B945" s="50" t="s">
        <v>359</v>
      </c>
      <c r="C945" s="51"/>
    </row>
    <row r="946" spans="1:3" x14ac:dyDescent="0.2">
      <c r="A946" s="52">
        <v>270390</v>
      </c>
      <c r="B946" s="53" t="s">
        <v>359</v>
      </c>
      <c r="C946" s="54"/>
    </row>
    <row r="947" spans="1:3" x14ac:dyDescent="0.2">
      <c r="A947" s="49">
        <v>2790</v>
      </c>
      <c r="B947" s="50" t="s">
        <v>518</v>
      </c>
      <c r="C947" s="51"/>
    </row>
    <row r="948" spans="1:3" x14ac:dyDescent="0.2">
      <c r="A948" s="46">
        <v>29</v>
      </c>
      <c r="B948" s="55" t="s">
        <v>519</v>
      </c>
      <c r="C948" s="48"/>
    </row>
    <row r="949" spans="1:3" x14ac:dyDescent="0.2">
      <c r="A949" s="49">
        <v>2901</v>
      </c>
      <c r="B949" s="50" t="s">
        <v>520</v>
      </c>
      <c r="C949" s="51"/>
    </row>
    <row r="950" spans="1:3" x14ac:dyDescent="0.2">
      <c r="A950" s="52">
        <v>290115</v>
      </c>
      <c r="B950" s="53" t="s">
        <v>521</v>
      </c>
      <c r="C950" s="54"/>
    </row>
    <row r="951" spans="1:3" x14ac:dyDescent="0.2">
      <c r="A951" s="52">
        <v>290120</v>
      </c>
      <c r="B951" s="53" t="s">
        <v>522</v>
      </c>
      <c r="C951" s="54"/>
    </row>
    <row r="952" spans="1:3" x14ac:dyDescent="0.2">
      <c r="A952" s="52">
        <v>290190</v>
      </c>
      <c r="B952" s="53" t="s">
        <v>69</v>
      </c>
      <c r="C952" s="54"/>
    </row>
    <row r="953" spans="1:3" x14ac:dyDescent="0.2">
      <c r="A953" s="49">
        <v>2902</v>
      </c>
      <c r="B953" s="50" t="s">
        <v>523</v>
      </c>
      <c r="C953" s="51"/>
    </row>
    <row r="954" spans="1:3" x14ac:dyDescent="0.2">
      <c r="A954" s="49">
        <v>2903</v>
      </c>
      <c r="B954" s="50" t="s">
        <v>524</v>
      </c>
      <c r="C954" s="51"/>
    </row>
    <row r="955" spans="1:3" x14ac:dyDescent="0.2">
      <c r="A955" s="49">
        <v>2908</v>
      </c>
      <c r="B955" s="50" t="s">
        <v>525</v>
      </c>
      <c r="C955" s="51"/>
    </row>
    <row r="956" spans="1:3" x14ac:dyDescent="0.2">
      <c r="A956" s="49">
        <v>2911</v>
      </c>
      <c r="B956" s="50" t="s">
        <v>526</v>
      </c>
      <c r="C956" s="51"/>
    </row>
    <row r="957" spans="1:3" x14ac:dyDescent="0.2">
      <c r="A957" s="52">
        <v>291105</v>
      </c>
      <c r="B957" s="53" t="s">
        <v>527</v>
      </c>
      <c r="C957" s="54"/>
    </row>
    <row r="958" spans="1:3" x14ac:dyDescent="0.2">
      <c r="A958" s="52">
        <v>291110</v>
      </c>
      <c r="B958" s="53" t="s">
        <v>528</v>
      </c>
      <c r="C958" s="54"/>
    </row>
    <row r="959" spans="1:3" x14ac:dyDescent="0.2">
      <c r="A959" s="49">
        <v>2912</v>
      </c>
      <c r="B959" s="50" t="s">
        <v>529</v>
      </c>
      <c r="C959" s="51"/>
    </row>
    <row r="960" spans="1:3" x14ac:dyDescent="0.2">
      <c r="A960" s="49">
        <v>2990</v>
      </c>
      <c r="B960" s="50" t="s">
        <v>69</v>
      </c>
      <c r="C960" s="51"/>
    </row>
    <row r="961" spans="1:3" x14ac:dyDescent="0.2">
      <c r="A961" s="52">
        <v>299005</v>
      </c>
      <c r="B961" s="53" t="s">
        <v>530</v>
      </c>
      <c r="C961" s="54"/>
    </row>
    <row r="962" spans="1:3" x14ac:dyDescent="0.2">
      <c r="A962" s="52">
        <v>299090</v>
      </c>
      <c r="B962" s="53" t="s">
        <v>531</v>
      </c>
      <c r="C962" s="54"/>
    </row>
    <row r="963" spans="1:3" ht="15" x14ac:dyDescent="0.25">
      <c r="A963" s="43">
        <v>3</v>
      </c>
      <c r="B963" s="44" t="s">
        <v>532</v>
      </c>
      <c r="C963" s="45"/>
    </row>
    <row r="964" spans="1:3" x14ac:dyDescent="0.2">
      <c r="A964" s="46">
        <v>31</v>
      </c>
      <c r="B964" s="47" t="s">
        <v>533</v>
      </c>
      <c r="C964" s="48"/>
    </row>
    <row r="965" spans="1:3" x14ac:dyDescent="0.2">
      <c r="A965" s="49">
        <v>3101</v>
      </c>
      <c r="B965" s="50" t="s">
        <v>534</v>
      </c>
      <c r="C965" s="51"/>
    </row>
    <row r="966" spans="1:3" x14ac:dyDescent="0.2">
      <c r="A966" s="49">
        <v>3103</v>
      </c>
      <c r="B966" s="50" t="s">
        <v>535</v>
      </c>
      <c r="C966" s="51"/>
    </row>
    <row r="967" spans="1:3" x14ac:dyDescent="0.2">
      <c r="A967" s="46">
        <v>33</v>
      </c>
      <c r="B967" s="47" t="s">
        <v>536</v>
      </c>
      <c r="C967" s="48"/>
    </row>
    <row r="968" spans="1:3" x14ac:dyDescent="0.2">
      <c r="A968" s="49">
        <v>3301</v>
      </c>
      <c r="B968" s="50" t="s">
        <v>537</v>
      </c>
      <c r="C968" s="51"/>
    </row>
    <row r="969" spans="1:3" x14ac:dyDescent="0.2">
      <c r="A969" s="52">
        <v>330105</v>
      </c>
      <c r="B969" s="53" t="s">
        <v>538</v>
      </c>
      <c r="C969" s="54"/>
    </row>
    <row r="970" spans="1:3" x14ac:dyDescent="0.2">
      <c r="A970" s="52">
        <v>330110</v>
      </c>
      <c r="B970" s="53" t="s">
        <v>539</v>
      </c>
      <c r="C970" s="54"/>
    </row>
    <row r="971" spans="1:3" x14ac:dyDescent="0.2">
      <c r="A971" s="52">
        <v>330115</v>
      </c>
      <c r="B971" s="53" t="s">
        <v>540</v>
      </c>
      <c r="C971" s="54"/>
    </row>
    <row r="972" spans="1:3" x14ac:dyDescent="0.2">
      <c r="A972" s="49">
        <v>3302</v>
      </c>
      <c r="B972" s="50" t="s">
        <v>541</v>
      </c>
      <c r="C972" s="51"/>
    </row>
    <row r="973" spans="1:3" x14ac:dyDescent="0.2">
      <c r="A973" s="49">
        <v>3303</v>
      </c>
      <c r="B973" s="50" t="s">
        <v>542</v>
      </c>
      <c r="C973" s="51"/>
    </row>
    <row r="974" spans="1:3" x14ac:dyDescent="0.2">
      <c r="A974" s="49">
        <v>3305</v>
      </c>
      <c r="B974" s="50" t="s">
        <v>543</v>
      </c>
      <c r="C974" s="51"/>
    </row>
    <row r="975" spans="1:3" x14ac:dyDescent="0.2">
      <c r="A975" s="49">
        <v>3310</v>
      </c>
      <c r="B975" s="50" t="s">
        <v>544</v>
      </c>
      <c r="C975" s="51"/>
    </row>
    <row r="976" spans="1:3" x14ac:dyDescent="0.2">
      <c r="A976" s="46">
        <v>34</v>
      </c>
      <c r="B976" s="55" t="s">
        <v>545</v>
      </c>
      <c r="C976" s="48"/>
    </row>
    <row r="977" spans="1:3" x14ac:dyDescent="0.2">
      <c r="A977" s="49">
        <v>3401</v>
      </c>
      <c r="B977" s="50" t="s">
        <v>546</v>
      </c>
      <c r="C977" s="51"/>
    </row>
    <row r="978" spans="1:3" x14ac:dyDescent="0.2">
      <c r="A978" s="46">
        <v>35</v>
      </c>
      <c r="B978" s="55" t="s">
        <v>547</v>
      </c>
      <c r="C978" s="48"/>
    </row>
    <row r="979" spans="1:3" x14ac:dyDescent="0.2">
      <c r="A979" s="49">
        <v>3501</v>
      </c>
      <c r="B979" s="50" t="s">
        <v>548</v>
      </c>
      <c r="C979" s="51"/>
    </row>
    <row r="980" spans="1:3" x14ac:dyDescent="0.2">
      <c r="A980" s="49">
        <v>3502</v>
      </c>
      <c r="B980" s="50" t="s">
        <v>549</v>
      </c>
      <c r="C980" s="51"/>
    </row>
    <row r="981" spans="1:3" x14ac:dyDescent="0.2">
      <c r="A981" s="49">
        <v>3504</v>
      </c>
      <c r="B981" s="50" t="s">
        <v>550</v>
      </c>
      <c r="C981" s="51"/>
    </row>
    <row r="982" spans="1:3" x14ac:dyDescent="0.2">
      <c r="A982" s="46">
        <v>36</v>
      </c>
      <c r="B982" s="47" t="s">
        <v>551</v>
      </c>
      <c r="C982" s="48"/>
    </row>
    <row r="983" spans="1:3" x14ac:dyDescent="0.2">
      <c r="A983" s="49">
        <v>3601</v>
      </c>
      <c r="B983" s="50" t="s">
        <v>552</v>
      </c>
      <c r="C983" s="51"/>
    </row>
    <row r="984" spans="1:3" x14ac:dyDescent="0.2">
      <c r="A984" s="49">
        <v>3602</v>
      </c>
      <c r="B984" s="50" t="s">
        <v>553</v>
      </c>
      <c r="C984" s="51"/>
    </row>
    <row r="985" spans="1:3" x14ac:dyDescent="0.2">
      <c r="A985" s="49">
        <v>3603</v>
      </c>
      <c r="B985" s="50" t="s">
        <v>554</v>
      </c>
      <c r="C985" s="51"/>
    </row>
    <row r="986" spans="1:3" x14ac:dyDescent="0.2">
      <c r="A986" s="49">
        <v>3604</v>
      </c>
      <c r="B986" s="50" t="s">
        <v>555</v>
      </c>
      <c r="C986" s="51"/>
    </row>
    <row r="987" spans="1:3" ht="15" x14ac:dyDescent="0.25">
      <c r="A987" s="43">
        <v>4</v>
      </c>
      <c r="B987" s="44" t="s">
        <v>556</v>
      </c>
      <c r="C987" s="45"/>
    </row>
    <row r="988" spans="1:3" x14ac:dyDescent="0.2">
      <c r="A988" s="46">
        <v>41</v>
      </c>
      <c r="B988" s="47" t="s">
        <v>557</v>
      </c>
      <c r="C988" s="48"/>
    </row>
    <row r="989" spans="1:3" x14ac:dyDescent="0.2">
      <c r="A989" s="49">
        <v>4101</v>
      </c>
      <c r="B989" s="50" t="s">
        <v>558</v>
      </c>
      <c r="C989" s="51"/>
    </row>
    <row r="990" spans="1:3" x14ac:dyDescent="0.2">
      <c r="A990" s="52">
        <v>410105</v>
      </c>
      <c r="B990" s="53" t="s">
        <v>559</v>
      </c>
      <c r="C990" s="54"/>
    </row>
    <row r="991" spans="1:3" x14ac:dyDescent="0.2">
      <c r="A991" s="52">
        <v>410110</v>
      </c>
      <c r="B991" s="53" t="s">
        <v>438</v>
      </c>
      <c r="C991" s="54"/>
    </row>
    <row r="992" spans="1:3" x14ac:dyDescent="0.2">
      <c r="A992" s="52">
        <v>410115</v>
      </c>
      <c r="B992" s="53" t="s">
        <v>441</v>
      </c>
      <c r="C992" s="54"/>
    </row>
    <row r="993" spans="1:3" x14ac:dyDescent="0.2">
      <c r="A993" s="52">
        <v>410120</v>
      </c>
      <c r="B993" s="53" t="s">
        <v>443</v>
      </c>
      <c r="C993" s="54"/>
    </row>
    <row r="994" spans="1:3" x14ac:dyDescent="0.2">
      <c r="A994" s="52">
        <v>410125</v>
      </c>
      <c r="B994" s="53" t="s">
        <v>446</v>
      </c>
      <c r="C994" s="54"/>
    </row>
    <row r="995" spans="1:3" x14ac:dyDescent="0.2">
      <c r="A995" s="52">
        <v>410130</v>
      </c>
      <c r="B995" s="53" t="s">
        <v>450</v>
      </c>
      <c r="C995" s="54"/>
    </row>
    <row r="996" spans="1:3" x14ac:dyDescent="0.2">
      <c r="A996" s="52">
        <v>410135</v>
      </c>
      <c r="B996" s="53" t="s">
        <v>452</v>
      </c>
      <c r="C996" s="54"/>
    </row>
    <row r="997" spans="1:3" x14ac:dyDescent="0.2">
      <c r="A997" s="52">
        <v>410140</v>
      </c>
      <c r="B997" s="53" t="s">
        <v>445</v>
      </c>
      <c r="C997" s="54"/>
    </row>
    <row r="998" spans="1:3" x14ac:dyDescent="0.2">
      <c r="A998" s="52">
        <v>410190</v>
      </c>
      <c r="B998" s="53" t="s">
        <v>69</v>
      </c>
      <c r="C998" s="54"/>
    </row>
    <row r="999" spans="1:3" x14ac:dyDescent="0.2">
      <c r="A999" s="49">
        <v>4102</v>
      </c>
      <c r="B999" s="50" t="s">
        <v>560</v>
      </c>
      <c r="C999" s="51"/>
    </row>
    <row r="1000" spans="1:3" x14ac:dyDescent="0.2">
      <c r="A1000" s="52">
        <v>410205</v>
      </c>
      <c r="B1000" s="53" t="s">
        <v>561</v>
      </c>
      <c r="C1000" s="54"/>
    </row>
    <row r="1001" spans="1:3" x14ac:dyDescent="0.2">
      <c r="A1001" s="52">
        <v>410210</v>
      </c>
      <c r="B1001" s="53" t="s">
        <v>134</v>
      </c>
      <c r="C1001" s="54"/>
    </row>
    <row r="1002" spans="1:3" x14ac:dyDescent="0.2">
      <c r="A1002" s="49">
        <v>4103</v>
      </c>
      <c r="B1002" s="50" t="s">
        <v>469</v>
      </c>
      <c r="C1002" s="51"/>
    </row>
    <row r="1003" spans="1:3" x14ac:dyDescent="0.2">
      <c r="A1003" s="52">
        <v>410305</v>
      </c>
      <c r="B1003" s="53" t="s">
        <v>496</v>
      </c>
      <c r="C1003" s="54"/>
    </row>
    <row r="1004" spans="1:3" ht="22.5" x14ac:dyDescent="0.2">
      <c r="A1004" s="52">
        <v>410310</v>
      </c>
      <c r="B1004" s="53" t="s">
        <v>562</v>
      </c>
      <c r="C1004" s="54"/>
    </row>
    <row r="1005" spans="1:3" x14ac:dyDescent="0.2">
      <c r="A1005" s="52">
        <v>410315</v>
      </c>
      <c r="B1005" s="53" t="s">
        <v>503</v>
      </c>
      <c r="C1005" s="54"/>
    </row>
    <row r="1006" spans="1:3" ht="22.5" x14ac:dyDescent="0.2">
      <c r="A1006" s="52">
        <v>410320</v>
      </c>
      <c r="B1006" s="53" t="s">
        <v>504</v>
      </c>
      <c r="C1006" s="54"/>
    </row>
    <row r="1007" spans="1:3" x14ac:dyDescent="0.2">
      <c r="A1007" s="52">
        <v>410330</v>
      </c>
      <c r="B1007" s="53" t="s">
        <v>505</v>
      </c>
      <c r="C1007" s="54"/>
    </row>
    <row r="1008" spans="1:3" x14ac:dyDescent="0.2">
      <c r="A1008" s="52">
        <v>410335</v>
      </c>
      <c r="B1008" s="53" t="s">
        <v>506</v>
      </c>
      <c r="C1008" s="54"/>
    </row>
    <row r="1009" spans="1:3" x14ac:dyDescent="0.2">
      <c r="A1009" s="52">
        <v>410340</v>
      </c>
      <c r="B1009" s="53" t="s">
        <v>563</v>
      </c>
      <c r="C1009" s="54"/>
    </row>
    <row r="1010" spans="1:3" x14ac:dyDescent="0.2">
      <c r="A1010" s="52">
        <v>410345</v>
      </c>
      <c r="B1010" s="53" t="s">
        <v>508</v>
      </c>
      <c r="C1010" s="54"/>
    </row>
    <row r="1011" spans="1:3" x14ac:dyDescent="0.2">
      <c r="A1011" s="52">
        <v>410350</v>
      </c>
      <c r="B1011" s="53" t="s">
        <v>512</v>
      </c>
      <c r="C1011" s="54"/>
    </row>
    <row r="1012" spans="1:3" ht="22.5" x14ac:dyDescent="0.2">
      <c r="A1012" s="49">
        <v>4104</v>
      </c>
      <c r="B1012" s="50" t="s">
        <v>564</v>
      </c>
      <c r="C1012" s="51"/>
    </row>
    <row r="1013" spans="1:3" x14ac:dyDescent="0.2">
      <c r="A1013" s="52">
        <v>410405</v>
      </c>
      <c r="B1013" s="53" t="s">
        <v>463</v>
      </c>
      <c r="C1013" s="54"/>
    </row>
    <row r="1014" spans="1:3" x14ac:dyDescent="0.2">
      <c r="A1014" s="52">
        <v>410410</v>
      </c>
      <c r="B1014" s="53" t="s">
        <v>464</v>
      </c>
      <c r="C1014" s="54"/>
    </row>
    <row r="1015" spans="1:3" x14ac:dyDescent="0.2">
      <c r="A1015" s="52">
        <v>410415</v>
      </c>
      <c r="B1015" s="53" t="s">
        <v>359</v>
      </c>
      <c r="C1015" s="54"/>
    </row>
    <row r="1016" spans="1:3" x14ac:dyDescent="0.2">
      <c r="A1016" s="49">
        <v>4105</v>
      </c>
      <c r="B1016" s="50" t="s">
        <v>565</v>
      </c>
      <c r="C1016" s="51"/>
    </row>
    <row r="1017" spans="1:3" x14ac:dyDescent="0.2">
      <c r="A1017" s="52">
        <v>410590</v>
      </c>
      <c r="B1017" s="53" t="s">
        <v>69</v>
      </c>
      <c r="C1017" s="54"/>
    </row>
    <row r="1018" spans="1:3" x14ac:dyDescent="0.2">
      <c r="A1018" s="46">
        <v>42</v>
      </c>
      <c r="B1018" s="47" t="s">
        <v>566</v>
      </c>
      <c r="C1018" s="48"/>
    </row>
    <row r="1019" spans="1:3" x14ac:dyDescent="0.2">
      <c r="A1019" s="49">
        <v>4201</v>
      </c>
      <c r="B1019" s="50" t="s">
        <v>469</v>
      </c>
      <c r="C1019" s="51"/>
    </row>
    <row r="1020" spans="1:3" x14ac:dyDescent="0.2">
      <c r="A1020" s="49">
        <v>4202</v>
      </c>
      <c r="B1020" s="50" t="s">
        <v>313</v>
      </c>
      <c r="C1020" s="51"/>
    </row>
    <row r="1021" spans="1:3" x14ac:dyDescent="0.2">
      <c r="A1021" s="49">
        <v>4203</v>
      </c>
      <c r="B1021" s="50" t="s">
        <v>460</v>
      </c>
      <c r="C1021" s="51"/>
    </row>
    <row r="1022" spans="1:3" x14ac:dyDescent="0.2">
      <c r="A1022" s="49">
        <v>4204</v>
      </c>
      <c r="B1022" s="50" t="s">
        <v>567</v>
      </c>
      <c r="C1022" s="51"/>
    </row>
    <row r="1023" spans="1:3" x14ac:dyDescent="0.2">
      <c r="A1023" s="49">
        <v>4205</v>
      </c>
      <c r="B1023" s="50" t="s">
        <v>568</v>
      </c>
      <c r="C1023" s="51"/>
    </row>
    <row r="1024" spans="1:3" x14ac:dyDescent="0.2">
      <c r="A1024" s="49">
        <v>4290</v>
      </c>
      <c r="B1024" s="50" t="s">
        <v>428</v>
      </c>
      <c r="C1024" s="51"/>
    </row>
    <row r="1025" spans="1:3" x14ac:dyDescent="0.2">
      <c r="A1025" s="46">
        <v>43</v>
      </c>
      <c r="B1025" s="47" t="s">
        <v>569</v>
      </c>
      <c r="C1025" s="48"/>
    </row>
    <row r="1026" spans="1:3" x14ac:dyDescent="0.2">
      <c r="A1026" s="49">
        <v>4302</v>
      </c>
      <c r="B1026" s="50" t="s">
        <v>570</v>
      </c>
      <c r="C1026" s="51"/>
    </row>
    <row r="1027" spans="1:3" x14ac:dyDescent="0.2">
      <c r="A1027" s="49">
        <v>4303</v>
      </c>
      <c r="B1027" s="50" t="s">
        <v>571</v>
      </c>
      <c r="C1027" s="51"/>
    </row>
    <row r="1028" spans="1:3" x14ac:dyDescent="0.2">
      <c r="A1028" s="52">
        <v>430305</v>
      </c>
      <c r="B1028" s="53" t="s">
        <v>572</v>
      </c>
      <c r="C1028" s="54"/>
    </row>
    <row r="1029" spans="1:3" x14ac:dyDescent="0.2">
      <c r="A1029" s="52">
        <v>430310</v>
      </c>
      <c r="B1029" s="53" t="s">
        <v>573</v>
      </c>
      <c r="C1029" s="54"/>
    </row>
    <row r="1030" spans="1:3" x14ac:dyDescent="0.2">
      <c r="A1030" s="52">
        <v>430390</v>
      </c>
      <c r="B1030" s="53" t="s">
        <v>314</v>
      </c>
      <c r="C1030" s="54"/>
    </row>
    <row r="1031" spans="1:3" x14ac:dyDescent="0.2">
      <c r="A1031" s="49">
        <v>4304</v>
      </c>
      <c r="B1031" s="50" t="s">
        <v>574</v>
      </c>
      <c r="C1031" s="51"/>
    </row>
    <row r="1032" spans="1:3" x14ac:dyDescent="0.2">
      <c r="A1032" s="49">
        <v>4305</v>
      </c>
      <c r="B1032" s="50" t="s">
        <v>575</v>
      </c>
      <c r="C1032" s="51"/>
    </row>
    <row r="1033" spans="1:3" x14ac:dyDescent="0.2">
      <c r="A1033" s="49">
        <v>4306</v>
      </c>
      <c r="B1033" s="50" t="s">
        <v>576</v>
      </c>
      <c r="C1033" s="51"/>
    </row>
    <row r="1034" spans="1:3" x14ac:dyDescent="0.2">
      <c r="A1034" s="46">
        <v>44</v>
      </c>
      <c r="B1034" s="47" t="s">
        <v>577</v>
      </c>
      <c r="C1034" s="48"/>
    </row>
    <row r="1035" spans="1:3" x14ac:dyDescent="0.2">
      <c r="A1035" s="49">
        <v>4401</v>
      </c>
      <c r="B1035" s="50" t="s">
        <v>391</v>
      </c>
      <c r="C1035" s="51"/>
    </row>
    <row r="1036" spans="1:3" x14ac:dyDescent="0.2">
      <c r="A1036" s="49">
        <v>4402</v>
      </c>
      <c r="B1036" s="50" t="s">
        <v>311</v>
      </c>
      <c r="C1036" s="51"/>
    </row>
    <row r="1037" spans="1:3" x14ac:dyDescent="0.2">
      <c r="A1037" s="52">
        <v>440205</v>
      </c>
      <c r="B1037" s="53" t="s">
        <v>578</v>
      </c>
      <c r="C1037" s="54"/>
    </row>
    <row r="1038" spans="1:3" x14ac:dyDescent="0.2">
      <c r="A1038" s="52">
        <v>440210</v>
      </c>
      <c r="B1038" s="53" t="s">
        <v>579</v>
      </c>
      <c r="C1038" s="54"/>
    </row>
    <row r="1039" spans="1:3" x14ac:dyDescent="0.2">
      <c r="A1039" s="52">
        <v>440215</v>
      </c>
      <c r="B1039" s="53" t="s">
        <v>580</v>
      </c>
      <c r="C1039" s="54"/>
    </row>
    <row r="1040" spans="1:3" x14ac:dyDescent="0.2">
      <c r="A1040" s="52">
        <v>440220</v>
      </c>
      <c r="B1040" s="53" t="s">
        <v>581</v>
      </c>
      <c r="C1040" s="54"/>
    </row>
    <row r="1041" spans="1:3" x14ac:dyDescent="0.2">
      <c r="A1041" s="52">
        <v>440225</v>
      </c>
      <c r="B1041" s="53" t="s">
        <v>582</v>
      </c>
      <c r="C1041" s="54"/>
    </row>
    <row r="1042" spans="1:3" x14ac:dyDescent="0.2">
      <c r="A1042" s="52">
        <v>440230</v>
      </c>
      <c r="B1042" s="53" t="s">
        <v>583</v>
      </c>
      <c r="C1042" s="54"/>
    </row>
    <row r="1043" spans="1:3" x14ac:dyDescent="0.2">
      <c r="A1043" s="52">
        <v>440235</v>
      </c>
      <c r="B1043" s="53" t="s">
        <v>584</v>
      </c>
      <c r="C1043" s="54"/>
    </row>
    <row r="1044" spans="1:3" x14ac:dyDescent="0.2">
      <c r="A1044" s="52">
        <v>440240</v>
      </c>
      <c r="B1044" s="53" t="s">
        <v>585</v>
      </c>
      <c r="C1044" s="54"/>
    </row>
    <row r="1045" spans="1:3" x14ac:dyDescent="0.2">
      <c r="A1045" s="52">
        <v>440245</v>
      </c>
      <c r="B1045" s="53" t="s">
        <v>586</v>
      </c>
      <c r="C1045" s="54"/>
    </row>
    <row r="1046" spans="1:3" x14ac:dyDescent="0.2">
      <c r="A1046" s="49">
        <v>4403</v>
      </c>
      <c r="B1046" s="50" t="s">
        <v>401</v>
      </c>
      <c r="C1046" s="51"/>
    </row>
    <row r="1047" spans="1:3" ht="22.5" x14ac:dyDescent="0.2">
      <c r="A1047" s="49">
        <v>4404</v>
      </c>
      <c r="B1047" s="50" t="s">
        <v>587</v>
      </c>
      <c r="C1047" s="51"/>
    </row>
    <row r="1048" spans="1:3" x14ac:dyDescent="0.2">
      <c r="A1048" s="49">
        <v>4405</v>
      </c>
      <c r="B1048" s="50" t="s">
        <v>403</v>
      </c>
      <c r="C1048" s="51"/>
    </row>
    <row r="1049" spans="1:3" x14ac:dyDescent="0.2">
      <c r="A1049" s="49">
        <v>4406</v>
      </c>
      <c r="B1049" s="50" t="s">
        <v>313</v>
      </c>
      <c r="C1049" s="51"/>
    </row>
    <row r="1050" spans="1:3" x14ac:dyDescent="0.2">
      <c r="A1050" s="49">
        <v>4407</v>
      </c>
      <c r="B1050" s="50" t="s">
        <v>588</v>
      </c>
      <c r="C1050" s="51"/>
    </row>
    <row r="1051" spans="1:3" x14ac:dyDescent="0.2">
      <c r="A1051" s="46">
        <v>45</v>
      </c>
      <c r="B1051" s="47" t="s">
        <v>589</v>
      </c>
      <c r="C1051" s="48"/>
    </row>
    <row r="1052" spans="1:3" x14ac:dyDescent="0.2">
      <c r="A1052" s="49">
        <v>4501</v>
      </c>
      <c r="B1052" s="50" t="s">
        <v>590</v>
      </c>
      <c r="C1052" s="51"/>
    </row>
    <row r="1053" spans="1:3" x14ac:dyDescent="0.2">
      <c r="A1053" s="52">
        <v>450105</v>
      </c>
      <c r="B1053" s="53" t="s">
        <v>591</v>
      </c>
      <c r="C1053" s="54"/>
    </row>
    <row r="1054" spans="1:3" x14ac:dyDescent="0.2">
      <c r="A1054" s="52">
        <v>450110</v>
      </c>
      <c r="B1054" s="53" t="s">
        <v>592</v>
      </c>
      <c r="C1054" s="54"/>
    </row>
    <row r="1055" spans="1:3" x14ac:dyDescent="0.2">
      <c r="A1055" s="52">
        <v>450115</v>
      </c>
      <c r="B1055" s="53" t="s">
        <v>593</v>
      </c>
      <c r="C1055" s="54"/>
    </row>
    <row r="1056" spans="1:3" x14ac:dyDescent="0.2">
      <c r="A1056" s="52">
        <v>450120</v>
      </c>
      <c r="B1056" s="53" t="s">
        <v>474</v>
      </c>
      <c r="C1056" s="54"/>
    </row>
    <row r="1057" spans="1:3" x14ac:dyDescent="0.2">
      <c r="A1057" s="52">
        <v>450125</v>
      </c>
      <c r="B1057" s="53" t="s">
        <v>594</v>
      </c>
      <c r="C1057" s="54"/>
    </row>
    <row r="1058" spans="1:3" x14ac:dyDescent="0.2">
      <c r="A1058" s="52">
        <v>450130</v>
      </c>
      <c r="B1058" s="53" t="s">
        <v>595</v>
      </c>
      <c r="C1058" s="54"/>
    </row>
    <row r="1059" spans="1:3" x14ac:dyDescent="0.2">
      <c r="A1059" s="52">
        <v>450135</v>
      </c>
      <c r="B1059" s="53" t="s">
        <v>475</v>
      </c>
      <c r="C1059" s="54"/>
    </row>
    <row r="1060" spans="1:3" x14ac:dyDescent="0.2">
      <c r="A1060" s="52">
        <v>450190</v>
      </c>
      <c r="B1060" s="53" t="s">
        <v>69</v>
      </c>
      <c r="C1060" s="54"/>
    </row>
    <row r="1061" spans="1:3" x14ac:dyDescent="0.2">
      <c r="A1061" s="49">
        <v>4502</v>
      </c>
      <c r="B1061" s="50" t="s">
        <v>596</v>
      </c>
      <c r="C1061" s="51"/>
    </row>
    <row r="1062" spans="1:3" x14ac:dyDescent="0.2">
      <c r="A1062" s="52">
        <v>450205</v>
      </c>
      <c r="B1062" s="53" t="s">
        <v>597</v>
      </c>
      <c r="C1062" s="54"/>
    </row>
    <row r="1063" spans="1:3" x14ac:dyDescent="0.2">
      <c r="A1063" s="52">
        <v>450210</v>
      </c>
      <c r="B1063" s="53" t="s">
        <v>598</v>
      </c>
      <c r="C1063" s="54"/>
    </row>
    <row r="1064" spans="1:3" x14ac:dyDescent="0.2">
      <c r="A1064" s="49">
        <v>4503</v>
      </c>
      <c r="B1064" s="50" t="s">
        <v>599</v>
      </c>
      <c r="C1064" s="51"/>
    </row>
    <row r="1065" spans="1:3" x14ac:dyDescent="0.2">
      <c r="A1065" s="52">
        <v>450305</v>
      </c>
      <c r="B1065" s="53" t="s">
        <v>600</v>
      </c>
      <c r="C1065" s="54"/>
    </row>
    <row r="1066" spans="1:3" x14ac:dyDescent="0.2">
      <c r="A1066" s="52">
        <v>450310</v>
      </c>
      <c r="B1066" s="53" t="s">
        <v>601</v>
      </c>
      <c r="C1066" s="54"/>
    </row>
    <row r="1067" spans="1:3" x14ac:dyDescent="0.2">
      <c r="A1067" s="52">
        <v>450315</v>
      </c>
      <c r="B1067" s="53" t="s">
        <v>602</v>
      </c>
      <c r="C1067" s="54"/>
    </row>
    <row r="1068" spans="1:3" x14ac:dyDescent="0.2">
      <c r="A1068" s="52">
        <v>450320</v>
      </c>
      <c r="B1068" s="53" t="s">
        <v>603</v>
      </c>
      <c r="C1068" s="54"/>
    </row>
    <row r="1069" spans="1:3" x14ac:dyDescent="0.2">
      <c r="A1069" s="52">
        <v>450325</v>
      </c>
      <c r="B1069" s="53" t="s">
        <v>325</v>
      </c>
      <c r="C1069" s="54"/>
    </row>
    <row r="1070" spans="1:3" x14ac:dyDescent="0.2">
      <c r="A1070" s="52">
        <v>450330</v>
      </c>
      <c r="B1070" s="53" t="s">
        <v>344</v>
      </c>
      <c r="C1070" s="54"/>
    </row>
    <row r="1071" spans="1:3" x14ac:dyDescent="0.2">
      <c r="A1071" s="52">
        <v>450390</v>
      </c>
      <c r="B1071" s="53" t="s">
        <v>604</v>
      </c>
      <c r="C1071" s="54"/>
    </row>
    <row r="1072" spans="1:3" x14ac:dyDescent="0.2">
      <c r="A1072" s="49">
        <v>4504</v>
      </c>
      <c r="B1072" s="50" t="s">
        <v>605</v>
      </c>
      <c r="C1072" s="51"/>
    </row>
    <row r="1073" spans="1:3" x14ac:dyDescent="0.2">
      <c r="A1073" s="52">
        <v>450405</v>
      </c>
      <c r="B1073" s="53" t="s">
        <v>606</v>
      </c>
      <c r="C1073" s="54"/>
    </row>
    <row r="1074" spans="1:3" x14ac:dyDescent="0.2">
      <c r="A1074" s="52">
        <v>450410</v>
      </c>
      <c r="B1074" s="53" t="s">
        <v>607</v>
      </c>
      <c r="C1074" s="54"/>
    </row>
    <row r="1075" spans="1:3" x14ac:dyDescent="0.2">
      <c r="A1075" s="52">
        <v>450415</v>
      </c>
      <c r="B1075" s="53" t="s">
        <v>608</v>
      </c>
      <c r="C1075" s="54"/>
    </row>
    <row r="1076" spans="1:3" x14ac:dyDescent="0.2">
      <c r="A1076" s="52">
        <v>450420</v>
      </c>
      <c r="B1076" s="53" t="s">
        <v>609</v>
      </c>
      <c r="C1076" s="54"/>
    </row>
    <row r="1077" spans="1:3" x14ac:dyDescent="0.2">
      <c r="A1077" s="52">
        <v>450421</v>
      </c>
      <c r="B1077" s="53" t="s">
        <v>610</v>
      </c>
      <c r="C1077" s="54"/>
    </row>
    <row r="1078" spans="1:3" x14ac:dyDescent="0.2">
      <c r="A1078" s="52">
        <v>450430</v>
      </c>
      <c r="B1078" s="53" t="s">
        <v>611</v>
      </c>
      <c r="C1078" s="54"/>
    </row>
    <row r="1079" spans="1:3" x14ac:dyDescent="0.2">
      <c r="A1079" s="52">
        <v>450490</v>
      </c>
      <c r="B1079" s="53" t="s">
        <v>612</v>
      </c>
      <c r="C1079" s="54"/>
    </row>
    <row r="1080" spans="1:3" x14ac:dyDescent="0.2">
      <c r="A1080" s="49">
        <v>4505</v>
      </c>
      <c r="B1080" s="50" t="s">
        <v>613</v>
      </c>
      <c r="C1080" s="51"/>
    </row>
    <row r="1081" spans="1:3" x14ac:dyDescent="0.2">
      <c r="A1081" s="52">
        <v>450505</v>
      </c>
      <c r="B1081" s="53" t="s">
        <v>361</v>
      </c>
      <c r="C1081" s="54"/>
    </row>
    <row r="1082" spans="1:3" x14ac:dyDescent="0.2">
      <c r="A1082" s="52">
        <v>450510</v>
      </c>
      <c r="B1082" s="53" t="s">
        <v>614</v>
      </c>
      <c r="C1082" s="54"/>
    </row>
    <row r="1083" spans="1:3" x14ac:dyDescent="0.2">
      <c r="A1083" s="52">
        <v>450515</v>
      </c>
      <c r="B1083" s="53" t="s">
        <v>365</v>
      </c>
      <c r="C1083" s="54"/>
    </row>
    <row r="1084" spans="1:3" x14ac:dyDescent="0.2">
      <c r="A1084" s="52">
        <v>450520</v>
      </c>
      <c r="B1084" s="53" t="s">
        <v>366</v>
      </c>
      <c r="C1084" s="54"/>
    </row>
    <row r="1085" spans="1:3" x14ac:dyDescent="0.2">
      <c r="A1085" s="52">
        <v>450525</v>
      </c>
      <c r="B1085" s="53" t="s">
        <v>362</v>
      </c>
      <c r="C1085" s="54"/>
    </row>
    <row r="1086" spans="1:3" x14ac:dyDescent="0.2">
      <c r="A1086" s="52">
        <v>450530</v>
      </c>
      <c r="B1086" s="53" t="s">
        <v>46</v>
      </c>
      <c r="C1086" s="54"/>
    </row>
    <row r="1087" spans="1:3" x14ac:dyDescent="0.2">
      <c r="A1087" s="52">
        <v>450535</v>
      </c>
      <c r="B1087" s="53" t="s">
        <v>13</v>
      </c>
      <c r="C1087" s="54"/>
    </row>
    <row r="1088" spans="1:3" x14ac:dyDescent="0.2">
      <c r="A1088" s="52">
        <v>450540</v>
      </c>
      <c r="B1088" s="53" t="s">
        <v>374</v>
      </c>
      <c r="C1088" s="54"/>
    </row>
    <row r="1089" spans="1:3" x14ac:dyDescent="0.2">
      <c r="A1089" s="52">
        <v>450590</v>
      </c>
      <c r="B1089" s="53" t="s">
        <v>69</v>
      </c>
      <c r="C1089" s="54"/>
    </row>
    <row r="1090" spans="1:3" x14ac:dyDescent="0.2">
      <c r="A1090" s="49">
        <v>4506</v>
      </c>
      <c r="B1090" s="50" t="s">
        <v>615</v>
      </c>
      <c r="C1090" s="51"/>
    </row>
    <row r="1091" spans="1:3" x14ac:dyDescent="0.2">
      <c r="A1091" s="52">
        <v>450605</v>
      </c>
      <c r="B1091" s="53" t="s">
        <v>616</v>
      </c>
      <c r="C1091" s="54"/>
    </row>
    <row r="1092" spans="1:3" x14ac:dyDescent="0.2">
      <c r="A1092" s="52">
        <v>450610</v>
      </c>
      <c r="B1092" s="53" t="s">
        <v>410</v>
      </c>
      <c r="C1092" s="54"/>
    </row>
    <row r="1093" spans="1:3" x14ac:dyDescent="0.2">
      <c r="A1093" s="52">
        <v>450615</v>
      </c>
      <c r="B1093" s="53" t="s">
        <v>411</v>
      </c>
      <c r="C1093" s="54"/>
    </row>
    <row r="1094" spans="1:3" x14ac:dyDescent="0.2">
      <c r="A1094" s="52">
        <v>450620</v>
      </c>
      <c r="B1094" s="53" t="s">
        <v>412</v>
      </c>
      <c r="C1094" s="54"/>
    </row>
    <row r="1095" spans="1:3" x14ac:dyDescent="0.2">
      <c r="A1095" s="52">
        <v>450625</v>
      </c>
      <c r="B1095" s="53" t="s">
        <v>413</v>
      </c>
      <c r="C1095" s="54"/>
    </row>
    <row r="1096" spans="1:3" x14ac:dyDescent="0.2">
      <c r="A1096" s="52">
        <v>450630</v>
      </c>
      <c r="B1096" s="53" t="s">
        <v>414</v>
      </c>
      <c r="C1096" s="54"/>
    </row>
    <row r="1097" spans="1:3" x14ac:dyDescent="0.2">
      <c r="A1097" s="52">
        <v>450635</v>
      </c>
      <c r="B1097" s="53" t="s">
        <v>415</v>
      </c>
      <c r="C1097" s="54"/>
    </row>
    <row r="1098" spans="1:3" x14ac:dyDescent="0.2">
      <c r="A1098" s="52">
        <v>450690</v>
      </c>
      <c r="B1098" s="53" t="s">
        <v>69</v>
      </c>
      <c r="C1098" s="54"/>
    </row>
    <row r="1099" spans="1:3" x14ac:dyDescent="0.2">
      <c r="A1099" s="49">
        <v>4507</v>
      </c>
      <c r="B1099" s="50" t="s">
        <v>617</v>
      </c>
      <c r="C1099" s="51"/>
    </row>
    <row r="1100" spans="1:3" x14ac:dyDescent="0.2">
      <c r="A1100" s="52">
        <v>450705</v>
      </c>
      <c r="B1100" s="53" t="s">
        <v>618</v>
      </c>
      <c r="C1100" s="54"/>
    </row>
    <row r="1101" spans="1:3" x14ac:dyDescent="0.2">
      <c r="A1101" s="52">
        <v>450710</v>
      </c>
      <c r="B1101" s="53" t="s">
        <v>540</v>
      </c>
      <c r="C1101" s="54"/>
    </row>
    <row r="1102" spans="1:3" x14ac:dyDescent="0.2">
      <c r="A1102" s="52">
        <v>450715</v>
      </c>
      <c r="B1102" s="53" t="s">
        <v>619</v>
      </c>
      <c r="C1102" s="54"/>
    </row>
    <row r="1103" spans="1:3" x14ac:dyDescent="0.2">
      <c r="A1103" s="52">
        <v>450790</v>
      </c>
      <c r="B1103" s="53" t="s">
        <v>69</v>
      </c>
      <c r="C1103" s="54"/>
    </row>
    <row r="1104" spans="1:3" x14ac:dyDescent="0.2">
      <c r="A1104" s="46">
        <v>46</v>
      </c>
      <c r="B1104" s="47" t="s">
        <v>620</v>
      </c>
      <c r="C1104" s="48"/>
    </row>
    <row r="1105" spans="1:3" x14ac:dyDescent="0.2">
      <c r="A1105" s="49">
        <v>4601</v>
      </c>
      <c r="B1105" s="50" t="s">
        <v>621</v>
      </c>
      <c r="C1105" s="51"/>
    </row>
    <row r="1106" spans="1:3" x14ac:dyDescent="0.2">
      <c r="A1106" s="49">
        <v>4602</v>
      </c>
      <c r="B1106" s="50" t="s">
        <v>622</v>
      </c>
      <c r="C1106" s="51"/>
    </row>
    <row r="1107" spans="1:3" x14ac:dyDescent="0.2">
      <c r="A1107" s="49">
        <v>4690</v>
      </c>
      <c r="B1107" s="50" t="s">
        <v>314</v>
      </c>
      <c r="C1107" s="51"/>
    </row>
    <row r="1108" spans="1:3" x14ac:dyDescent="0.2">
      <c r="A1108" s="46">
        <v>47</v>
      </c>
      <c r="B1108" s="47" t="s">
        <v>623</v>
      </c>
      <c r="C1108" s="48"/>
    </row>
    <row r="1109" spans="1:3" x14ac:dyDescent="0.2">
      <c r="A1109" s="49">
        <v>4701</v>
      </c>
      <c r="B1109" s="50" t="s">
        <v>624</v>
      </c>
      <c r="C1109" s="51"/>
    </row>
    <row r="1110" spans="1:3" x14ac:dyDescent="0.2">
      <c r="A1110" s="49">
        <v>4702</v>
      </c>
      <c r="B1110" s="50" t="s">
        <v>625</v>
      </c>
      <c r="C1110" s="51"/>
    </row>
    <row r="1111" spans="1:3" x14ac:dyDescent="0.2">
      <c r="A1111" s="49">
        <v>4703</v>
      </c>
      <c r="B1111" s="50" t="s">
        <v>626</v>
      </c>
      <c r="C1111" s="51"/>
    </row>
    <row r="1112" spans="1:3" x14ac:dyDescent="0.2">
      <c r="A1112" s="49">
        <v>4790</v>
      </c>
      <c r="B1112" s="50" t="s">
        <v>69</v>
      </c>
      <c r="C1112" s="51"/>
    </row>
    <row r="1113" spans="1:3" x14ac:dyDescent="0.2">
      <c r="A1113" s="52">
        <v>479005</v>
      </c>
      <c r="B1113" s="53" t="s">
        <v>627</v>
      </c>
      <c r="C1113" s="54"/>
    </row>
    <row r="1114" spans="1:3" x14ac:dyDescent="0.2">
      <c r="A1114" s="52">
        <v>479010</v>
      </c>
      <c r="B1114" s="53" t="s">
        <v>69</v>
      </c>
      <c r="C1114" s="54"/>
    </row>
    <row r="1115" spans="1:3" x14ac:dyDescent="0.2">
      <c r="A1115" s="46">
        <v>48</v>
      </c>
      <c r="B1115" s="55" t="s">
        <v>628</v>
      </c>
      <c r="C1115" s="48"/>
    </row>
    <row r="1116" spans="1:3" x14ac:dyDescent="0.2">
      <c r="A1116" s="49">
        <v>4810</v>
      </c>
      <c r="B1116" s="50" t="s">
        <v>476</v>
      </c>
      <c r="C1116" s="51"/>
    </row>
    <row r="1117" spans="1:3" x14ac:dyDescent="0.2">
      <c r="A1117" s="49">
        <v>4815</v>
      </c>
      <c r="B1117" s="50" t="s">
        <v>482</v>
      </c>
      <c r="C1117" s="51"/>
    </row>
    <row r="1118" spans="1:3" x14ac:dyDescent="0.2">
      <c r="A1118" s="49">
        <v>4890</v>
      </c>
      <c r="B1118" s="50" t="s">
        <v>69</v>
      </c>
      <c r="C1118" s="51"/>
    </row>
    <row r="1119" spans="1:3" ht="15" x14ac:dyDescent="0.25">
      <c r="A1119" s="43">
        <v>5</v>
      </c>
      <c r="B1119" s="44" t="s">
        <v>629</v>
      </c>
      <c r="C1119" s="45"/>
    </row>
    <row r="1120" spans="1:3" x14ac:dyDescent="0.2">
      <c r="A1120" s="46">
        <v>51</v>
      </c>
      <c r="B1120" s="47" t="s">
        <v>630</v>
      </c>
      <c r="C1120" s="48"/>
    </row>
    <row r="1121" spans="1:3" x14ac:dyDescent="0.2">
      <c r="A1121" s="49">
        <v>5101</v>
      </c>
      <c r="B1121" s="50" t="s">
        <v>631</v>
      </c>
      <c r="C1121" s="51"/>
    </row>
    <row r="1122" spans="1:3" ht="22.5" x14ac:dyDescent="0.2">
      <c r="A1122" s="52">
        <v>510110</v>
      </c>
      <c r="B1122" s="53" t="s">
        <v>632</v>
      </c>
      <c r="C1122" s="54"/>
    </row>
    <row r="1123" spans="1:3" x14ac:dyDescent="0.2">
      <c r="A1123" s="52">
        <v>510115</v>
      </c>
      <c r="B1123" s="53" t="s">
        <v>633</v>
      </c>
      <c r="C1123" s="54"/>
    </row>
    <row r="1124" spans="1:3" x14ac:dyDescent="0.2">
      <c r="A1124" s="49">
        <v>5102</v>
      </c>
      <c r="B1124" s="50" t="s">
        <v>634</v>
      </c>
      <c r="C1124" s="51"/>
    </row>
    <row r="1125" spans="1:3" x14ac:dyDescent="0.2">
      <c r="A1125" s="52">
        <v>510205</v>
      </c>
      <c r="B1125" s="53" t="s">
        <v>635</v>
      </c>
      <c r="C1125" s="54"/>
    </row>
    <row r="1126" spans="1:3" x14ac:dyDescent="0.2">
      <c r="A1126" s="52">
        <v>510210</v>
      </c>
      <c r="B1126" s="53" t="s">
        <v>446</v>
      </c>
      <c r="C1126" s="54"/>
    </row>
    <row r="1127" spans="1:3" x14ac:dyDescent="0.2">
      <c r="A1127" s="49">
        <v>5103</v>
      </c>
      <c r="B1127" s="50" t="s">
        <v>636</v>
      </c>
      <c r="C1127" s="51"/>
    </row>
    <row r="1128" spans="1:3" ht="22.5" x14ac:dyDescent="0.2">
      <c r="A1128" s="52">
        <v>510305</v>
      </c>
      <c r="B1128" s="53" t="s">
        <v>637</v>
      </c>
      <c r="C1128" s="54"/>
    </row>
    <row r="1129" spans="1:3" x14ac:dyDescent="0.2">
      <c r="A1129" s="52">
        <v>510310</v>
      </c>
      <c r="B1129" s="53" t="s">
        <v>295</v>
      </c>
      <c r="C1129" s="54"/>
    </row>
    <row r="1130" spans="1:3" x14ac:dyDescent="0.2">
      <c r="A1130" s="52">
        <v>510315</v>
      </c>
      <c r="B1130" s="53" t="s">
        <v>296</v>
      </c>
      <c r="C1130" s="54"/>
    </row>
    <row r="1131" spans="1:3" x14ac:dyDescent="0.2">
      <c r="A1131" s="52">
        <v>510320</v>
      </c>
      <c r="B1131" s="53" t="s">
        <v>176</v>
      </c>
      <c r="C1131" s="54"/>
    </row>
    <row r="1132" spans="1:3" x14ac:dyDescent="0.2">
      <c r="A1132" s="49">
        <v>5104</v>
      </c>
      <c r="B1132" s="50" t="s">
        <v>638</v>
      </c>
      <c r="C1132" s="51"/>
    </row>
    <row r="1133" spans="1:3" x14ac:dyDescent="0.2">
      <c r="A1133" s="52">
        <v>510405</v>
      </c>
      <c r="B1133" s="53" t="s">
        <v>298</v>
      </c>
      <c r="C1133" s="54"/>
    </row>
    <row r="1134" spans="1:3" x14ac:dyDescent="0.2">
      <c r="A1134" s="52">
        <v>510410</v>
      </c>
      <c r="B1134" s="53" t="s">
        <v>299</v>
      </c>
      <c r="C1134" s="54"/>
    </row>
    <row r="1135" spans="1:3" x14ac:dyDescent="0.2">
      <c r="A1135" s="52">
        <v>510415</v>
      </c>
      <c r="B1135" s="53" t="s">
        <v>300</v>
      </c>
      <c r="C1135" s="54"/>
    </row>
    <row r="1136" spans="1:3" x14ac:dyDescent="0.2">
      <c r="A1136" s="52">
        <v>510420</v>
      </c>
      <c r="B1136" s="53" t="s">
        <v>301</v>
      </c>
      <c r="C1136" s="54"/>
    </row>
    <row r="1137" spans="1:3" x14ac:dyDescent="0.2">
      <c r="A1137" s="52">
        <v>510421</v>
      </c>
      <c r="B1137" s="53" t="s">
        <v>302</v>
      </c>
      <c r="C1137" s="54"/>
    </row>
    <row r="1138" spans="1:3" x14ac:dyDescent="0.2">
      <c r="A1138" s="52">
        <v>510425</v>
      </c>
      <c r="B1138" s="53" t="s">
        <v>303</v>
      </c>
      <c r="C1138" s="54"/>
    </row>
    <row r="1139" spans="1:3" x14ac:dyDescent="0.2">
      <c r="A1139" s="52">
        <v>510426</v>
      </c>
      <c r="B1139" s="53" t="s">
        <v>639</v>
      </c>
      <c r="C1139" s="54"/>
    </row>
    <row r="1140" spans="1:3" x14ac:dyDescent="0.2">
      <c r="A1140" s="52">
        <v>510427</v>
      </c>
      <c r="B1140" s="53" t="s">
        <v>305</v>
      </c>
      <c r="C1140" s="54"/>
    </row>
    <row r="1141" spans="1:3" x14ac:dyDescent="0.2">
      <c r="A1141" s="52">
        <v>510428</v>
      </c>
      <c r="B1141" s="53" t="s">
        <v>306</v>
      </c>
      <c r="C1141" s="54"/>
    </row>
    <row r="1142" spans="1:3" x14ac:dyDescent="0.2">
      <c r="A1142" s="52">
        <v>510430</v>
      </c>
      <c r="B1142" s="53" t="s">
        <v>307</v>
      </c>
      <c r="C1142" s="54"/>
    </row>
    <row r="1143" spans="1:3" x14ac:dyDescent="0.2">
      <c r="A1143" s="52">
        <v>510435</v>
      </c>
      <c r="B1143" s="53" t="s">
        <v>308</v>
      </c>
      <c r="C1143" s="54"/>
    </row>
    <row r="1144" spans="1:3" x14ac:dyDescent="0.2">
      <c r="A1144" s="52">
        <v>510450</v>
      </c>
      <c r="B1144" s="53" t="s">
        <v>640</v>
      </c>
      <c r="C1144" s="54"/>
    </row>
    <row r="1145" spans="1:3" x14ac:dyDescent="0.2">
      <c r="A1145" s="52">
        <v>510455</v>
      </c>
      <c r="B1145" s="53" t="s">
        <v>641</v>
      </c>
      <c r="C1145" s="54"/>
    </row>
    <row r="1146" spans="1:3" x14ac:dyDescent="0.2">
      <c r="A1146" s="49">
        <v>5190</v>
      </c>
      <c r="B1146" s="50" t="s">
        <v>642</v>
      </c>
      <c r="C1146" s="51"/>
    </row>
    <row r="1147" spans="1:3" x14ac:dyDescent="0.2">
      <c r="A1147" s="52">
        <v>519005</v>
      </c>
      <c r="B1147" s="53" t="s">
        <v>643</v>
      </c>
      <c r="C1147" s="54"/>
    </row>
    <row r="1148" spans="1:3" x14ac:dyDescent="0.2">
      <c r="A1148" s="52">
        <v>519090</v>
      </c>
      <c r="B1148" s="53" t="s">
        <v>69</v>
      </c>
      <c r="C1148" s="54"/>
    </row>
    <row r="1149" spans="1:3" x14ac:dyDescent="0.2">
      <c r="A1149" s="46">
        <v>52</v>
      </c>
      <c r="B1149" s="47" t="s">
        <v>644</v>
      </c>
      <c r="C1149" s="48"/>
    </row>
    <row r="1150" spans="1:3" x14ac:dyDescent="0.2">
      <c r="A1150" s="49">
        <v>5201</v>
      </c>
      <c r="B1150" s="50" t="s">
        <v>311</v>
      </c>
      <c r="C1150" s="51"/>
    </row>
    <row r="1151" spans="1:3" x14ac:dyDescent="0.2">
      <c r="A1151" s="49">
        <v>5202</v>
      </c>
      <c r="B1151" s="50" t="s">
        <v>312</v>
      </c>
      <c r="C1151" s="51"/>
    </row>
    <row r="1152" spans="1:3" x14ac:dyDescent="0.2">
      <c r="A1152" s="49">
        <v>5203</v>
      </c>
      <c r="B1152" s="50" t="s">
        <v>645</v>
      </c>
      <c r="C1152" s="51"/>
    </row>
    <row r="1153" spans="1:3" x14ac:dyDescent="0.2">
      <c r="A1153" s="49">
        <v>5204</v>
      </c>
      <c r="B1153" s="50" t="s">
        <v>646</v>
      </c>
      <c r="C1153" s="51"/>
    </row>
    <row r="1154" spans="1:3" x14ac:dyDescent="0.2">
      <c r="A1154" s="49">
        <v>5205</v>
      </c>
      <c r="B1154" s="50" t="s">
        <v>647</v>
      </c>
      <c r="C1154" s="51"/>
    </row>
    <row r="1155" spans="1:3" x14ac:dyDescent="0.2">
      <c r="A1155" s="49">
        <v>5290</v>
      </c>
      <c r="B1155" s="50" t="s">
        <v>314</v>
      </c>
      <c r="C1155" s="51"/>
    </row>
    <row r="1156" spans="1:3" x14ac:dyDescent="0.2">
      <c r="A1156" s="46">
        <v>53</v>
      </c>
      <c r="B1156" s="47" t="s">
        <v>648</v>
      </c>
      <c r="C1156" s="48"/>
    </row>
    <row r="1157" spans="1:3" x14ac:dyDescent="0.2">
      <c r="A1157" s="49">
        <v>5302</v>
      </c>
      <c r="B1157" s="50" t="s">
        <v>570</v>
      </c>
      <c r="C1157" s="51"/>
    </row>
    <row r="1158" spans="1:3" x14ac:dyDescent="0.2">
      <c r="A1158" s="49">
        <v>5303</v>
      </c>
      <c r="B1158" s="50" t="s">
        <v>571</v>
      </c>
      <c r="C1158" s="51"/>
    </row>
    <row r="1159" spans="1:3" x14ac:dyDescent="0.2">
      <c r="A1159" s="52">
        <v>530305</v>
      </c>
      <c r="B1159" s="53" t="s">
        <v>572</v>
      </c>
      <c r="C1159" s="54"/>
    </row>
    <row r="1160" spans="1:3" x14ac:dyDescent="0.2">
      <c r="A1160" s="52">
        <v>530310</v>
      </c>
      <c r="B1160" s="53" t="s">
        <v>573</v>
      </c>
      <c r="C1160" s="54"/>
    </row>
    <row r="1161" spans="1:3" x14ac:dyDescent="0.2">
      <c r="A1161" s="52">
        <v>530390</v>
      </c>
      <c r="B1161" s="53" t="s">
        <v>314</v>
      </c>
      <c r="C1161" s="54"/>
    </row>
    <row r="1162" spans="1:3" x14ac:dyDescent="0.2">
      <c r="A1162" s="49">
        <v>5304</v>
      </c>
      <c r="B1162" s="50" t="s">
        <v>649</v>
      </c>
      <c r="C1162" s="51"/>
    </row>
    <row r="1163" spans="1:3" x14ac:dyDescent="0.2">
      <c r="A1163" s="49">
        <v>5305</v>
      </c>
      <c r="B1163" s="50" t="s">
        <v>650</v>
      </c>
      <c r="C1163" s="51"/>
    </row>
    <row r="1164" spans="1:3" x14ac:dyDescent="0.2">
      <c r="A1164" s="49">
        <v>5390</v>
      </c>
      <c r="B1164" s="50" t="s">
        <v>69</v>
      </c>
      <c r="C1164" s="51"/>
    </row>
    <row r="1165" spans="1:3" x14ac:dyDescent="0.2">
      <c r="A1165" s="46">
        <v>54</v>
      </c>
      <c r="B1165" s="55" t="s">
        <v>651</v>
      </c>
      <c r="C1165" s="48"/>
    </row>
    <row r="1166" spans="1:3" x14ac:dyDescent="0.2">
      <c r="A1166" s="49">
        <v>5401</v>
      </c>
      <c r="B1166" s="50" t="s">
        <v>652</v>
      </c>
      <c r="C1166" s="51"/>
    </row>
    <row r="1167" spans="1:3" x14ac:dyDescent="0.2">
      <c r="A1167" s="49">
        <v>5404</v>
      </c>
      <c r="B1167" s="50" t="s">
        <v>653</v>
      </c>
      <c r="C1167" s="51"/>
    </row>
    <row r="1168" spans="1:3" ht="22.5" x14ac:dyDescent="0.2">
      <c r="A1168" s="49">
        <v>5405</v>
      </c>
      <c r="B1168" s="50" t="s">
        <v>654</v>
      </c>
      <c r="C1168" s="51"/>
    </row>
    <row r="1169" spans="1:3" x14ac:dyDescent="0.2">
      <c r="A1169" s="49">
        <v>5490</v>
      </c>
      <c r="B1169" s="50" t="s">
        <v>604</v>
      </c>
      <c r="C1169" s="51"/>
    </row>
    <row r="1170" spans="1:3" x14ac:dyDescent="0.2">
      <c r="A1170" s="52">
        <v>549005</v>
      </c>
      <c r="B1170" s="53" t="s">
        <v>655</v>
      </c>
      <c r="C1170" s="54"/>
    </row>
    <row r="1171" spans="1:3" x14ac:dyDescent="0.2">
      <c r="A1171" s="52">
        <v>549010</v>
      </c>
      <c r="B1171" s="53" t="s">
        <v>656</v>
      </c>
      <c r="C1171" s="54"/>
    </row>
    <row r="1172" spans="1:3" x14ac:dyDescent="0.2">
      <c r="A1172" s="46">
        <v>55</v>
      </c>
      <c r="B1172" s="55" t="s">
        <v>657</v>
      </c>
      <c r="C1172" s="48"/>
    </row>
    <row r="1173" spans="1:3" x14ac:dyDescent="0.2">
      <c r="A1173" s="49">
        <v>5501</v>
      </c>
      <c r="B1173" s="50" t="s">
        <v>658</v>
      </c>
      <c r="C1173" s="51"/>
    </row>
    <row r="1174" spans="1:3" x14ac:dyDescent="0.2">
      <c r="A1174" s="49">
        <v>5502</v>
      </c>
      <c r="B1174" s="50" t="s">
        <v>659</v>
      </c>
      <c r="C1174" s="51"/>
    </row>
    <row r="1175" spans="1:3" x14ac:dyDescent="0.2">
      <c r="A1175" s="49">
        <v>5503</v>
      </c>
      <c r="B1175" s="50" t="s">
        <v>660</v>
      </c>
      <c r="C1175" s="51"/>
    </row>
    <row r="1176" spans="1:3" x14ac:dyDescent="0.2">
      <c r="A1176" s="49">
        <v>5505</v>
      </c>
      <c r="B1176" s="50" t="s">
        <v>661</v>
      </c>
      <c r="C1176" s="51"/>
    </row>
    <row r="1177" spans="1:3" x14ac:dyDescent="0.2">
      <c r="A1177" s="49">
        <v>5506</v>
      </c>
      <c r="B1177" s="50" t="s">
        <v>662</v>
      </c>
      <c r="C1177" s="51"/>
    </row>
    <row r="1178" spans="1:3" x14ac:dyDescent="0.2">
      <c r="A1178" s="49">
        <v>5590</v>
      </c>
      <c r="B1178" s="50" t="s">
        <v>69</v>
      </c>
      <c r="C1178" s="51"/>
    </row>
    <row r="1179" spans="1:3" x14ac:dyDescent="0.2">
      <c r="A1179" s="46">
        <v>56</v>
      </c>
      <c r="B1179" s="56" t="s">
        <v>663</v>
      </c>
      <c r="C1179" s="48"/>
    </row>
    <row r="1180" spans="1:3" x14ac:dyDescent="0.2">
      <c r="A1180" s="49">
        <v>5601</v>
      </c>
      <c r="B1180" s="57" t="s">
        <v>664</v>
      </c>
      <c r="C1180" s="51"/>
    </row>
    <row r="1181" spans="1:3" x14ac:dyDescent="0.2">
      <c r="A1181" s="49">
        <v>5602</v>
      </c>
      <c r="B1181" s="57" t="s">
        <v>665</v>
      </c>
      <c r="C1181" s="51"/>
    </row>
    <row r="1182" spans="1:3" x14ac:dyDescent="0.2">
      <c r="A1182" s="49">
        <v>5603</v>
      </c>
      <c r="B1182" s="57" t="s">
        <v>344</v>
      </c>
      <c r="C1182" s="51"/>
    </row>
    <row r="1183" spans="1:3" x14ac:dyDescent="0.2">
      <c r="A1183" s="49">
        <v>5604</v>
      </c>
      <c r="B1183" s="57" t="s">
        <v>666</v>
      </c>
      <c r="C1183" s="51"/>
    </row>
    <row r="1184" spans="1:3" x14ac:dyDescent="0.2">
      <c r="A1184" s="52">
        <v>560405</v>
      </c>
      <c r="B1184" s="58" t="s">
        <v>667</v>
      </c>
      <c r="C1184" s="54"/>
    </row>
    <row r="1185" spans="1:3" x14ac:dyDescent="0.2">
      <c r="A1185" s="52">
        <v>560410</v>
      </c>
      <c r="B1185" s="58" t="s">
        <v>668</v>
      </c>
      <c r="C1185" s="54"/>
    </row>
    <row r="1186" spans="1:3" x14ac:dyDescent="0.2">
      <c r="A1186" s="52">
        <v>560415</v>
      </c>
      <c r="B1186" s="58" t="s">
        <v>669</v>
      </c>
      <c r="C1186" s="54"/>
    </row>
    <row r="1187" spans="1:3" x14ac:dyDescent="0.2">
      <c r="A1187" s="52">
        <v>560420</v>
      </c>
      <c r="B1187" s="58" t="s">
        <v>670</v>
      </c>
      <c r="C1187" s="54"/>
    </row>
    <row r="1188" spans="1:3" x14ac:dyDescent="0.2">
      <c r="A1188" s="49">
        <v>5690</v>
      </c>
      <c r="B1188" s="57" t="s">
        <v>69</v>
      </c>
      <c r="C1188" s="51"/>
    </row>
    <row r="1189" spans="1:3" x14ac:dyDescent="0.2">
      <c r="A1189" s="46">
        <v>59</v>
      </c>
      <c r="B1189" s="59" t="s">
        <v>671</v>
      </c>
      <c r="C1189" s="48"/>
    </row>
    <row r="1190" spans="1:3" ht="15" x14ac:dyDescent="0.25">
      <c r="A1190" s="43">
        <v>6</v>
      </c>
      <c r="B1190" s="60" t="s">
        <v>672</v>
      </c>
      <c r="C1190" s="45"/>
    </row>
    <row r="1191" spans="1:3" x14ac:dyDescent="0.2">
      <c r="A1191" s="46">
        <v>61</v>
      </c>
      <c r="B1191" s="56" t="s">
        <v>673</v>
      </c>
      <c r="C1191" s="48"/>
    </row>
    <row r="1192" spans="1:3" x14ac:dyDescent="0.2">
      <c r="A1192" s="49">
        <v>6190</v>
      </c>
      <c r="B1192" s="57" t="s">
        <v>674</v>
      </c>
      <c r="C1192" s="51"/>
    </row>
    <row r="1193" spans="1:3" x14ac:dyDescent="0.2">
      <c r="A1193" s="46">
        <v>64</v>
      </c>
      <c r="B1193" s="47" t="s">
        <v>675</v>
      </c>
      <c r="C1193" s="48"/>
    </row>
    <row r="1194" spans="1:3" x14ac:dyDescent="0.2">
      <c r="A1194" s="49">
        <v>6401</v>
      </c>
      <c r="B1194" s="50" t="s">
        <v>645</v>
      </c>
      <c r="C1194" s="51"/>
    </row>
    <row r="1195" spans="1:3" x14ac:dyDescent="0.2">
      <c r="A1195" s="52">
        <v>640105</v>
      </c>
      <c r="B1195" s="53" t="s">
        <v>676</v>
      </c>
      <c r="C1195" s="54"/>
    </row>
    <row r="1196" spans="1:3" x14ac:dyDescent="0.2">
      <c r="A1196" s="52">
        <v>640110</v>
      </c>
      <c r="B1196" s="53" t="s">
        <v>677</v>
      </c>
      <c r="C1196" s="54"/>
    </row>
    <row r="1197" spans="1:3" x14ac:dyDescent="0.2">
      <c r="A1197" s="49">
        <v>6402</v>
      </c>
      <c r="B1197" s="50" t="s">
        <v>678</v>
      </c>
      <c r="C1197" s="51"/>
    </row>
    <row r="1198" spans="1:3" x14ac:dyDescent="0.2">
      <c r="A1198" s="52">
        <v>640205</v>
      </c>
      <c r="B1198" s="53" t="s">
        <v>679</v>
      </c>
      <c r="C1198" s="54"/>
    </row>
    <row r="1199" spans="1:3" x14ac:dyDescent="0.2">
      <c r="A1199" s="52">
        <v>640210</v>
      </c>
      <c r="B1199" s="53" t="s">
        <v>680</v>
      </c>
      <c r="C1199" s="54"/>
    </row>
    <row r="1200" spans="1:3" ht="22.5" x14ac:dyDescent="0.2">
      <c r="A1200" s="52">
        <v>640211</v>
      </c>
      <c r="B1200" s="53" t="s">
        <v>681</v>
      </c>
      <c r="C1200" s="54"/>
    </row>
    <row r="1201" spans="1:3" x14ac:dyDescent="0.2">
      <c r="A1201" s="52">
        <v>640215</v>
      </c>
      <c r="B1201" s="53" t="s">
        <v>682</v>
      </c>
      <c r="C1201" s="54"/>
    </row>
    <row r="1202" spans="1:3" x14ac:dyDescent="0.2">
      <c r="A1202" s="52">
        <v>640290</v>
      </c>
      <c r="B1202" s="53" t="s">
        <v>314</v>
      </c>
      <c r="C1202" s="54"/>
    </row>
    <row r="1203" spans="1:3" x14ac:dyDescent="0.2">
      <c r="A1203" s="49">
        <v>6403</v>
      </c>
      <c r="B1203" s="50" t="s">
        <v>683</v>
      </c>
      <c r="C1203" s="51"/>
    </row>
    <row r="1204" spans="1:3" x14ac:dyDescent="0.2">
      <c r="A1204" s="52">
        <v>640305</v>
      </c>
      <c r="B1204" s="53" t="s">
        <v>684</v>
      </c>
      <c r="C1204" s="54"/>
    </row>
    <row r="1205" spans="1:3" x14ac:dyDescent="0.2">
      <c r="A1205" s="52">
        <v>640310</v>
      </c>
      <c r="B1205" s="53" t="s">
        <v>685</v>
      </c>
      <c r="C1205" s="54"/>
    </row>
    <row r="1206" spans="1:3" x14ac:dyDescent="0.2">
      <c r="A1206" s="52">
        <v>640315</v>
      </c>
      <c r="B1206" s="53" t="s">
        <v>686</v>
      </c>
      <c r="C1206" s="54"/>
    </row>
    <row r="1207" spans="1:3" x14ac:dyDescent="0.2">
      <c r="A1207" s="49">
        <v>6404</v>
      </c>
      <c r="B1207" s="50" t="s">
        <v>687</v>
      </c>
      <c r="C1207" s="51"/>
    </row>
    <row r="1208" spans="1:3" x14ac:dyDescent="0.2">
      <c r="A1208" s="52">
        <v>640405</v>
      </c>
      <c r="B1208" s="53" t="s">
        <v>298</v>
      </c>
      <c r="C1208" s="54"/>
    </row>
    <row r="1209" spans="1:3" x14ac:dyDescent="0.2">
      <c r="A1209" s="52">
        <v>640410</v>
      </c>
      <c r="B1209" s="53" t="s">
        <v>299</v>
      </c>
      <c r="C1209" s="54"/>
    </row>
    <row r="1210" spans="1:3" x14ac:dyDescent="0.2">
      <c r="A1210" s="52">
        <v>640415</v>
      </c>
      <c r="B1210" s="53" t="s">
        <v>300</v>
      </c>
      <c r="C1210" s="54"/>
    </row>
    <row r="1211" spans="1:3" x14ac:dyDescent="0.2">
      <c r="A1211" s="52">
        <v>640420</v>
      </c>
      <c r="B1211" s="53" t="s">
        <v>301</v>
      </c>
      <c r="C1211" s="54"/>
    </row>
    <row r="1212" spans="1:3" x14ac:dyDescent="0.2">
      <c r="A1212" s="52">
        <v>640425</v>
      </c>
      <c r="B1212" s="53" t="s">
        <v>302</v>
      </c>
      <c r="C1212" s="54"/>
    </row>
    <row r="1213" spans="1:3" x14ac:dyDescent="0.2">
      <c r="A1213" s="52">
        <v>640430</v>
      </c>
      <c r="B1213" s="53" t="s">
        <v>303</v>
      </c>
      <c r="C1213" s="54"/>
    </row>
    <row r="1214" spans="1:3" x14ac:dyDescent="0.2">
      <c r="A1214" s="52">
        <v>640435</v>
      </c>
      <c r="B1214" s="53" t="s">
        <v>639</v>
      </c>
      <c r="C1214" s="54"/>
    </row>
    <row r="1215" spans="1:3" x14ac:dyDescent="0.2">
      <c r="A1215" s="52">
        <v>640440</v>
      </c>
      <c r="B1215" s="53" t="s">
        <v>305</v>
      </c>
      <c r="C1215" s="54"/>
    </row>
    <row r="1216" spans="1:3" x14ac:dyDescent="0.2">
      <c r="A1216" s="52">
        <v>640445</v>
      </c>
      <c r="B1216" s="53" t="s">
        <v>306</v>
      </c>
      <c r="C1216" s="54"/>
    </row>
    <row r="1217" spans="1:3" x14ac:dyDescent="0.2">
      <c r="A1217" s="49">
        <v>6405</v>
      </c>
      <c r="B1217" s="50" t="s">
        <v>688</v>
      </c>
      <c r="C1217" s="51"/>
    </row>
    <row r="1218" spans="1:3" x14ac:dyDescent="0.2">
      <c r="A1218" s="52">
        <v>640505</v>
      </c>
      <c r="B1218" s="53" t="s">
        <v>689</v>
      </c>
      <c r="C1218" s="54"/>
    </row>
    <row r="1219" spans="1:3" x14ac:dyDescent="0.2">
      <c r="A1219" s="52">
        <v>640510</v>
      </c>
      <c r="B1219" s="53" t="s">
        <v>690</v>
      </c>
      <c r="C1219" s="54"/>
    </row>
    <row r="1220" spans="1:3" x14ac:dyDescent="0.2">
      <c r="A1220" s="52">
        <v>640590</v>
      </c>
      <c r="B1220" s="53" t="s">
        <v>691</v>
      </c>
      <c r="C1220" s="54"/>
    </row>
    <row r="1221" spans="1:3" x14ac:dyDescent="0.2">
      <c r="A1221" s="49">
        <v>6412</v>
      </c>
      <c r="B1221" s="50" t="s">
        <v>692</v>
      </c>
      <c r="C1221" s="51"/>
    </row>
    <row r="1222" spans="1:3" x14ac:dyDescent="0.2">
      <c r="A1222" s="52">
        <v>641205</v>
      </c>
      <c r="B1222" s="53" t="s">
        <v>693</v>
      </c>
      <c r="C1222" s="54"/>
    </row>
    <row r="1223" spans="1:3" x14ac:dyDescent="0.2">
      <c r="A1223" s="52">
        <v>641210</v>
      </c>
      <c r="B1223" s="53" t="s">
        <v>694</v>
      </c>
      <c r="C1223" s="54"/>
    </row>
    <row r="1224" spans="1:3" x14ac:dyDescent="0.2">
      <c r="A1224" s="49">
        <v>6490</v>
      </c>
      <c r="B1224" s="50" t="s">
        <v>695</v>
      </c>
      <c r="C1224" s="51"/>
    </row>
    <row r="1225" spans="1:3" ht="15" x14ac:dyDescent="0.25">
      <c r="A1225" s="43">
        <v>7</v>
      </c>
      <c r="B1225" s="44" t="s">
        <v>696</v>
      </c>
      <c r="C1225" s="45"/>
    </row>
    <row r="1226" spans="1:3" x14ac:dyDescent="0.2">
      <c r="A1226" s="46">
        <v>71</v>
      </c>
      <c r="B1226" s="55" t="s">
        <v>697</v>
      </c>
      <c r="C1226" s="48"/>
    </row>
    <row r="1227" spans="1:3" x14ac:dyDescent="0.2">
      <c r="A1227" s="49">
        <v>7101</v>
      </c>
      <c r="B1227" s="50" t="s">
        <v>698</v>
      </c>
      <c r="C1227" s="51"/>
    </row>
    <row r="1228" spans="1:3" x14ac:dyDescent="0.2">
      <c r="A1228" s="52">
        <v>710105</v>
      </c>
      <c r="B1228" s="53" t="s">
        <v>699</v>
      </c>
      <c r="C1228" s="54"/>
    </row>
    <row r="1229" spans="1:3" x14ac:dyDescent="0.2">
      <c r="A1229" s="52">
        <v>710110</v>
      </c>
      <c r="B1229" s="53" t="s">
        <v>700</v>
      </c>
      <c r="C1229" s="54"/>
    </row>
    <row r="1230" spans="1:3" x14ac:dyDescent="0.2">
      <c r="A1230" s="52">
        <v>710190</v>
      </c>
      <c r="B1230" s="53" t="s">
        <v>69</v>
      </c>
      <c r="C1230" s="54"/>
    </row>
    <row r="1231" spans="1:3" x14ac:dyDescent="0.2">
      <c r="A1231" s="49">
        <v>7102</v>
      </c>
      <c r="B1231" s="50" t="s">
        <v>701</v>
      </c>
      <c r="C1231" s="51"/>
    </row>
    <row r="1232" spans="1:3" ht="22.5" x14ac:dyDescent="0.2">
      <c r="A1232" s="52">
        <v>710205</v>
      </c>
      <c r="B1232" s="53" t="s">
        <v>702</v>
      </c>
      <c r="C1232" s="54"/>
    </row>
    <row r="1233" spans="1:3" x14ac:dyDescent="0.2">
      <c r="A1233" s="52">
        <v>710210</v>
      </c>
      <c r="B1233" s="53" t="s">
        <v>703</v>
      </c>
      <c r="C1233" s="54"/>
    </row>
    <row r="1234" spans="1:3" x14ac:dyDescent="0.2">
      <c r="A1234" s="52">
        <v>710215</v>
      </c>
      <c r="B1234" s="53" t="s">
        <v>704</v>
      </c>
      <c r="C1234" s="54"/>
    </row>
    <row r="1235" spans="1:3" x14ac:dyDescent="0.2">
      <c r="A1235" s="52">
        <v>710220</v>
      </c>
      <c r="B1235" s="53" t="s">
        <v>705</v>
      </c>
      <c r="C1235" s="54"/>
    </row>
    <row r="1236" spans="1:3" x14ac:dyDescent="0.2">
      <c r="A1236" s="52">
        <v>710225</v>
      </c>
      <c r="B1236" s="53" t="s">
        <v>706</v>
      </c>
      <c r="C1236" s="54"/>
    </row>
    <row r="1237" spans="1:3" x14ac:dyDescent="0.2">
      <c r="A1237" s="52">
        <v>710230</v>
      </c>
      <c r="B1237" s="53" t="s">
        <v>707</v>
      </c>
      <c r="C1237" s="54"/>
    </row>
    <row r="1238" spans="1:3" x14ac:dyDescent="0.2">
      <c r="A1238" s="52">
        <v>710235</v>
      </c>
      <c r="B1238" s="53" t="s">
        <v>708</v>
      </c>
      <c r="C1238" s="54"/>
    </row>
    <row r="1239" spans="1:3" x14ac:dyDescent="0.2">
      <c r="A1239" s="52">
        <v>710240</v>
      </c>
      <c r="B1239" s="53" t="s">
        <v>301</v>
      </c>
      <c r="C1239" s="54"/>
    </row>
    <row r="1240" spans="1:3" x14ac:dyDescent="0.2">
      <c r="A1240" s="52">
        <v>710245</v>
      </c>
      <c r="B1240" s="53" t="s">
        <v>302</v>
      </c>
      <c r="C1240" s="54"/>
    </row>
    <row r="1241" spans="1:3" x14ac:dyDescent="0.2">
      <c r="A1241" s="52">
        <v>710250</v>
      </c>
      <c r="B1241" s="53" t="s">
        <v>303</v>
      </c>
      <c r="C1241" s="54"/>
    </row>
    <row r="1242" spans="1:3" x14ac:dyDescent="0.2">
      <c r="A1242" s="52">
        <v>710255</v>
      </c>
      <c r="B1242" s="53" t="s">
        <v>639</v>
      </c>
      <c r="C1242" s="54"/>
    </row>
    <row r="1243" spans="1:3" x14ac:dyDescent="0.2">
      <c r="A1243" s="52">
        <v>710260</v>
      </c>
      <c r="B1243" s="53" t="s">
        <v>305</v>
      </c>
      <c r="C1243" s="54"/>
    </row>
    <row r="1244" spans="1:3" x14ac:dyDescent="0.2">
      <c r="A1244" s="52">
        <v>710261</v>
      </c>
      <c r="B1244" s="53" t="s">
        <v>306</v>
      </c>
      <c r="C1244" s="54"/>
    </row>
    <row r="1245" spans="1:3" x14ac:dyDescent="0.2">
      <c r="A1245" s="52">
        <v>710265</v>
      </c>
      <c r="B1245" s="53" t="s">
        <v>709</v>
      </c>
      <c r="C1245" s="54"/>
    </row>
    <row r="1246" spans="1:3" x14ac:dyDescent="0.2">
      <c r="A1246" s="52">
        <v>710270</v>
      </c>
      <c r="B1246" s="53" t="s">
        <v>710</v>
      </c>
      <c r="C1246" s="54"/>
    </row>
    <row r="1247" spans="1:3" x14ac:dyDescent="0.2">
      <c r="A1247" s="52">
        <v>710275</v>
      </c>
      <c r="B1247" s="53" t="s">
        <v>711</v>
      </c>
      <c r="C1247" s="54"/>
    </row>
    <row r="1248" spans="1:3" x14ac:dyDescent="0.2">
      <c r="A1248" s="52">
        <v>710280</v>
      </c>
      <c r="B1248" s="53" t="s">
        <v>712</v>
      </c>
      <c r="C1248" s="54"/>
    </row>
    <row r="1249" spans="1:3" x14ac:dyDescent="0.2">
      <c r="A1249" s="52">
        <v>710290</v>
      </c>
      <c r="B1249" s="53" t="s">
        <v>713</v>
      </c>
      <c r="C1249" s="54"/>
    </row>
    <row r="1250" spans="1:3" x14ac:dyDescent="0.2">
      <c r="A1250" s="49">
        <v>7103</v>
      </c>
      <c r="B1250" s="50" t="s">
        <v>714</v>
      </c>
      <c r="C1250" s="51"/>
    </row>
    <row r="1251" spans="1:3" x14ac:dyDescent="0.2">
      <c r="A1251" s="52">
        <v>710305</v>
      </c>
      <c r="B1251" s="53" t="s">
        <v>391</v>
      </c>
      <c r="C1251" s="54"/>
    </row>
    <row r="1252" spans="1:3" x14ac:dyDescent="0.2">
      <c r="A1252" s="52">
        <v>710310</v>
      </c>
      <c r="B1252" s="53" t="s">
        <v>311</v>
      </c>
      <c r="C1252" s="54"/>
    </row>
    <row r="1253" spans="1:3" x14ac:dyDescent="0.2">
      <c r="A1253" s="52">
        <v>710315</v>
      </c>
      <c r="B1253" s="53" t="s">
        <v>312</v>
      </c>
      <c r="C1253" s="54"/>
    </row>
    <row r="1254" spans="1:3" x14ac:dyDescent="0.2">
      <c r="A1254" s="52">
        <v>710320</v>
      </c>
      <c r="B1254" s="53" t="s">
        <v>401</v>
      </c>
      <c r="C1254" s="54"/>
    </row>
    <row r="1255" spans="1:3" ht="22.5" x14ac:dyDescent="0.2">
      <c r="A1255" s="52">
        <v>710325</v>
      </c>
      <c r="B1255" s="53" t="s">
        <v>715</v>
      </c>
      <c r="C1255" s="54"/>
    </row>
    <row r="1256" spans="1:3" x14ac:dyDescent="0.2">
      <c r="A1256" s="52">
        <v>710330</v>
      </c>
      <c r="B1256" s="53" t="s">
        <v>403</v>
      </c>
      <c r="C1256" s="54"/>
    </row>
    <row r="1257" spans="1:3" x14ac:dyDescent="0.2">
      <c r="A1257" s="49">
        <v>7104</v>
      </c>
      <c r="B1257" s="50" t="s">
        <v>716</v>
      </c>
      <c r="C1257" s="51"/>
    </row>
    <row r="1258" spans="1:3" x14ac:dyDescent="0.2">
      <c r="A1258" s="52">
        <v>710405</v>
      </c>
      <c r="B1258" s="53" t="s">
        <v>128</v>
      </c>
      <c r="C1258" s="54"/>
    </row>
    <row r="1259" spans="1:3" x14ac:dyDescent="0.2">
      <c r="A1259" s="52">
        <v>710410</v>
      </c>
      <c r="B1259" s="53" t="s">
        <v>129</v>
      </c>
      <c r="C1259" s="54"/>
    </row>
    <row r="1260" spans="1:3" x14ac:dyDescent="0.2">
      <c r="A1260" s="49">
        <v>7105</v>
      </c>
      <c r="B1260" s="50" t="s">
        <v>717</v>
      </c>
      <c r="C1260" s="51"/>
    </row>
    <row r="1261" spans="1:3" x14ac:dyDescent="0.2">
      <c r="A1261" s="52">
        <v>710505</v>
      </c>
      <c r="B1261" s="53" t="s">
        <v>391</v>
      </c>
      <c r="C1261" s="54"/>
    </row>
    <row r="1262" spans="1:3" x14ac:dyDescent="0.2">
      <c r="A1262" s="52">
        <v>710510</v>
      </c>
      <c r="B1262" s="53" t="s">
        <v>311</v>
      </c>
      <c r="C1262" s="54"/>
    </row>
    <row r="1263" spans="1:3" x14ac:dyDescent="0.2">
      <c r="A1263" s="52">
        <v>710515</v>
      </c>
      <c r="B1263" s="53" t="s">
        <v>312</v>
      </c>
      <c r="C1263" s="54"/>
    </row>
    <row r="1264" spans="1:3" x14ac:dyDescent="0.2">
      <c r="A1264" s="52">
        <v>710520</v>
      </c>
      <c r="B1264" s="53" t="s">
        <v>401</v>
      </c>
      <c r="C1264" s="54"/>
    </row>
    <row r="1265" spans="1:3" ht="22.5" x14ac:dyDescent="0.2">
      <c r="A1265" s="52">
        <v>710525</v>
      </c>
      <c r="B1265" s="53" t="s">
        <v>718</v>
      </c>
      <c r="C1265" s="54"/>
    </row>
    <row r="1266" spans="1:3" x14ac:dyDescent="0.2">
      <c r="A1266" s="52">
        <v>710530</v>
      </c>
      <c r="B1266" s="53" t="s">
        <v>403</v>
      </c>
      <c r="C1266" s="54"/>
    </row>
    <row r="1267" spans="1:3" x14ac:dyDescent="0.2">
      <c r="A1267" s="52">
        <v>710535</v>
      </c>
      <c r="B1267" s="53" t="s">
        <v>313</v>
      </c>
      <c r="C1267" s="54"/>
    </row>
    <row r="1268" spans="1:3" x14ac:dyDescent="0.2">
      <c r="A1268" s="49">
        <v>7106</v>
      </c>
      <c r="B1268" s="50" t="s">
        <v>719</v>
      </c>
      <c r="C1268" s="51"/>
    </row>
    <row r="1269" spans="1:3" x14ac:dyDescent="0.2">
      <c r="A1269" s="52">
        <v>710605</v>
      </c>
      <c r="B1269" s="53" t="s">
        <v>391</v>
      </c>
      <c r="C1269" s="54"/>
    </row>
    <row r="1270" spans="1:3" x14ac:dyDescent="0.2">
      <c r="A1270" s="52">
        <v>710610</v>
      </c>
      <c r="B1270" s="53" t="s">
        <v>311</v>
      </c>
      <c r="C1270" s="54"/>
    </row>
    <row r="1271" spans="1:3" x14ac:dyDescent="0.2">
      <c r="A1271" s="52">
        <v>710615</v>
      </c>
      <c r="B1271" s="53" t="s">
        <v>312</v>
      </c>
      <c r="C1271" s="54"/>
    </row>
    <row r="1272" spans="1:3" x14ac:dyDescent="0.2">
      <c r="A1272" s="52">
        <v>710620</v>
      </c>
      <c r="B1272" s="53" t="s">
        <v>401</v>
      </c>
      <c r="C1272" s="54"/>
    </row>
    <row r="1273" spans="1:3" ht="22.5" x14ac:dyDescent="0.2">
      <c r="A1273" s="52">
        <v>710625</v>
      </c>
      <c r="B1273" s="53" t="s">
        <v>720</v>
      </c>
      <c r="C1273" s="54"/>
    </row>
    <row r="1274" spans="1:3" x14ac:dyDescent="0.2">
      <c r="A1274" s="52">
        <v>710630</v>
      </c>
      <c r="B1274" s="53" t="s">
        <v>403</v>
      </c>
      <c r="C1274" s="54"/>
    </row>
    <row r="1275" spans="1:3" x14ac:dyDescent="0.2">
      <c r="A1275" s="52">
        <v>710635</v>
      </c>
      <c r="B1275" s="53" t="s">
        <v>313</v>
      </c>
      <c r="C1275" s="54"/>
    </row>
    <row r="1276" spans="1:3" x14ac:dyDescent="0.2">
      <c r="A1276" s="49">
        <v>7107</v>
      </c>
      <c r="B1276" s="50" t="s">
        <v>721</v>
      </c>
      <c r="C1276" s="51"/>
    </row>
    <row r="1277" spans="1:3" x14ac:dyDescent="0.2">
      <c r="A1277" s="52">
        <v>710705</v>
      </c>
      <c r="B1277" s="53" t="s">
        <v>722</v>
      </c>
      <c r="C1277" s="54"/>
    </row>
    <row r="1278" spans="1:3" x14ac:dyDescent="0.2">
      <c r="A1278" s="52">
        <v>710710</v>
      </c>
      <c r="B1278" s="53" t="s">
        <v>723</v>
      </c>
      <c r="C1278" s="54"/>
    </row>
    <row r="1279" spans="1:3" x14ac:dyDescent="0.2">
      <c r="A1279" s="52">
        <v>710715</v>
      </c>
      <c r="B1279" s="53" t="s">
        <v>724</v>
      </c>
      <c r="C1279" s="54"/>
    </row>
    <row r="1280" spans="1:3" x14ac:dyDescent="0.2">
      <c r="A1280" s="52">
        <v>710720</v>
      </c>
      <c r="B1280" s="53" t="s">
        <v>585</v>
      </c>
      <c r="C1280" s="54"/>
    </row>
    <row r="1281" spans="1:3" x14ac:dyDescent="0.2">
      <c r="A1281" s="52">
        <v>710725</v>
      </c>
      <c r="B1281" s="53" t="s">
        <v>302</v>
      </c>
      <c r="C1281" s="54"/>
    </row>
    <row r="1282" spans="1:3" x14ac:dyDescent="0.2">
      <c r="A1282" s="52">
        <v>710730</v>
      </c>
      <c r="B1282" s="53" t="s">
        <v>725</v>
      </c>
      <c r="C1282" s="54"/>
    </row>
    <row r="1283" spans="1:3" x14ac:dyDescent="0.2">
      <c r="A1283" s="52">
        <v>710735</v>
      </c>
      <c r="B1283" s="53" t="s">
        <v>639</v>
      </c>
      <c r="C1283" s="54"/>
    </row>
    <row r="1284" spans="1:3" x14ac:dyDescent="0.2">
      <c r="A1284" s="52">
        <v>710740</v>
      </c>
      <c r="B1284" s="53" t="s">
        <v>305</v>
      </c>
      <c r="C1284" s="54"/>
    </row>
    <row r="1285" spans="1:3" x14ac:dyDescent="0.2">
      <c r="A1285" s="52">
        <v>710741</v>
      </c>
      <c r="B1285" s="53" t="s">
        <v>306</v>
      </c>
      <c r="C1285" s="54"/>
    </row>
    <row r="1286" spans="1:3" x14ac:dyDescent="0.2">
      <c r="A1286" s="52">
        <v>710745</v>
      </c>
      <c r="B1286" s="53" t="s">
        <v>726</v>
      </c>
      <c r="C1286" s="54"/>
    </row>
    <row r="1287" spans="1:3" x14ac:dyDescent="0.2">
      <c r="A1287" s="52">
        <v>710750</v>
      </c>
      <c r="B1287" s="53" t="s">
        <v>727</v>
      </c>
      <c r="C1287" s="54"/>
    </row>
    <row r="1288" spans="1:3" x14ac:dyDescent="0.2">
      <c r="A1288" s="52">
        <v>710755</v>
      </c>
      <c r="B1288" s="53" t="s">
        <v>391</v>
      </c>
      <c r="C1288" s="54"/>
    </row>
    <row r="1289" spans="1:3" x14ac:dyDescent="0.2">
      <c r="A1289" s="52">
        <v>710760</v>
      </c>
      <c r="B1289" s="53" t="s">
        <v>401</v>
      </c>
      <c r="C1289" s="54"/>
    </row>
    <row r="1290" spans="1:3" x14ac:dyDescent="0.2">
      <c r="A1290" s="52">
        <v>710790</v>
      </c>
      <c r="B1290" s="53" t="s">
        <v>403</v>
      </c>
      <c r="C1290" s="54"/>
    </row>
    <row r="1291" spans="1:3" ht="22.5" x14ac:dyDescent="0.2">
      <c r="A1291" s="49">
        <v>7108</v>
      </c>
      <c r="B1291" s="50" t="s">
        <v>728</v>
      </c>
      <c r="C1291" s="51"/>
    </row>
    <row r="1292" spans="1:3" x14ac:dyDescent="0.2">
      <c r="A1292" s="49">
        <v>7109</v>
      </c>
      <c r="B1292" s="50" t="s">
        <v>729</v>
      </c>
      <c r="C1292" s="51"/>
    </row>
    <row r="1293" spans="1:3" x14ac:dyDescent="0.2">
      <c r="A1293" s="52">
        <v>710905</v>
      </c>
      <c r="B1293" s="53" t="s">
        <v>298</v>
      </c>
      <c r="C1293" s="54"/>
    </row>
    <row r="1294" spans="1:3" x14ac:dyDescent="0.2">
      <c r="A1294" s="52">
        <v>710910</v>
      </c>
      <c r="B1294" s="53" t="s">
        <v>299</v>
      </c>
      <c r="C1294" s="54"/>
    </row>
    <row r="1295" spans="1:3" x14ac:dyDescent="0.2">
      <c r="A1295" s="52">
        <v>710915</v>
      </c>
      <c r="B1295" s="53" t="s">
        <v>300</v>
      </c>
      <c r="C1295" s="54"/>
    </row>
    <row r="1296" spans="1:3" x14ac:dyDescent="0.2">
      <c r="A1296" s="52">
        <v>710920</v>
      </c>
      <c r="B1296" s="53" t="s">
        <v>301</v>
      </c>
      <c r="C1296" s="54"/>
    </row>
    <row r="1297" spans="1:3" x14ac:dyDescent="0.2">
      <c r="A1297" s="52">
        <v>710925</v>
      </c>
      <c r="B1297" s="53" t="s">
        <v>302</v>
      </c>
      <c r="C1297" s="54"/>
    </row>
    <row r="1298" spans="1:3" x14ac:dyDescent="0.2">
      <c r="A1298" s="52">
        <v>710930</v>
      </c>
      <c r="B1298" s="53" t="s">
        <v>303</v>
      </c>
      <c r="C1298" s="54"/>
    </row>
    <row r="1299" spans="1:3" x14ac:dyDescent="0.2">
      <c r="A1299" s="52">
        <v>710935</v>
      </c>
      <c r="B1299" s="53" t="s">
        <v>639</v>
      </c>
      <c r="C1299" s="54"/>
    </row>
    <row r="1300" spans="1:3" x14ac:dyDescent="0.2">
      <c r="A1300" s="52">
        <v>710940</v>
      </c>
      <c r="B1300" s="53" t="s">
        <v>305</v>
      </c>
      <c r="C1300" s="54"/>
    </row>
    <row r="1301" spans="1:3" x14ac:dyDescent="0.2">
      <c r="A1301" s="52">
        <v>710941</v>
      </c>
      <c r="B1301" s="53" t="s">
        <v>306</v>
      </c>
      <c r="C1301" s="54"/>
    </row>
    <row r="1302" spans="1:3" x14ac:dyDescent="0.2">
      <c r="A1302" s="52">
        <v>710945</v>
      </c>
      <c r="B1302" s="53" t="s">
        <v>307</v>
      </c>
      <c r="C1302" s="54"/>
    </row>
    <row r="1303" spans="1:3" x14ac:dyDescent="0.2">
      <c r="A1303" s="52">
        <v>710950</v>
      </c>
      <c r="B1303" s="53" t="s">
        <v>308</v>
      </c>
      <c r="C1303" s="54"/>
    </row>
    <row r="1304" spans="1:3" x14ac:dyDescent="0.2">
      <c r="A1304" s="52">
        <v>710990</v>
      </c>
      <c r="B1304" s="53" t="s">
        <v>69</v>
      </c>
      <c r="C1304" s="54"/>
    </row>
    <row r="1305" spans="1:3" x14ac:dyDescent="0.2">
      <c r="A1305" s="49">
        <v>7110</v>
      </c>
      <c r="B1305" s="50" t="s">
        <v>730</v>
      </c>
      <c r="C1305" s="51"/>
    </row>
    <row r="1306" spans="1:3" x14ac:dyDescent="0.2">
      <c r="A1306" s="52">
        <v>711005</v>
      </c>
      <c r="B1306" s="53" t="s">
        <v>731</v>
      </c>
      <c r="C1306" s="54"/>
    </row>
    <row r="1307" spans="1:3" x14ac:dyDescent="0.2">
      <c r="A1307" s="52">
        <v>711010</v>
      </c>
      <c r="B1307" s="53" t="s">
        <v>732</v>
      </c>
      <c r="C1307" s="54"/>
    </row>
    <row r="1308" spans="1:3" x14ac:dyDescent="0.2">
      <c r="A1308" s="52">
        <v>711015</v>
      </c>
      <c r="B1308" s="53" t="s">
        <v>733</v>
      </c>
      <c r="C1308" s="54"/>
    </row>
    <row r="1309" spans="1:3" x14ac:dyDescent="0.2">
      <c r="A1309" s="49">
        <v>7113</v>
      </c>
      <c r="B1309" s="50" t="s">
        <v>734</v>
      </c>
      <c r="C1309" s="51"/>
    </row>
    <row r="1310" spans="1:3" x14ac:dyDescent="0.2">
      <c r="A1310" s="52">
        <v>711305</v>
      </c>
      <c r="B1310" s="53" t="s">
        <v>735</v>
      </c>
      <c r="C1310" s="54"/>
    </row>
    <row r="1311" spans="1:3" x14ac:dyDescent="0.2">
      <c r="A1311" s="52">
        <v>711310</v>
      </c>
      <c r="B1311" s="53" t="s">
        <v>736</v>
      </c>
      <c r="C1311" s="54"/>
    </row>
    <row r="1312" spans="1:3" x14ac:dyDescent="0.2">
      <c r="A1312" s="49">
        <v>7114</v>
      </c>
      <c r="B1312" s="50" t="s">
        <v>737</v>
      </c>
      <c r="C1312" s="51"/>
    </row>
    <row r="1313" spans="1:3" x14ac:dyDescent="0.2">
      <c r="A1313" s="52">
        <v>711405</v>
      </c>
      <c r="B1313" s="53" t="s">
        <v>738</v>
      </c>
      <c r="C1313" s="54"/>
    </row>
    <row r="1314" spans="1:3" x14ac:dyDescent="0.2">
      <c r="A1314" s="52">
        <v>711410</v>
      </c>
      <c r="B1314" s="53" t="s">
        <v>739</v>
      </c>
      <c r="C1314" s="54"/>
    </row>
    <row r="1315" spans="1:3" x14ac:dyDescent="0.2">
      <c r="A1315" s="52">
        <v>711415</v>
      </c>
      <c r="B1315" s="53" t="s">
        <v>300</v>
      </c>
      <c r="C1315" s="54"/>
    </row>
    <row r="1316" spans="1:3" x14ac:dyDescent="0.2">
      <c r="A1316" s="52">
        <v>711420</v>
      </c>
      <c r="B1316" s="53" t="s">
        <v>740</v>
      </c>
      <c r="C1316" s="54"/>
    </row>
    <row r="1317" spans="1:3" x14ac:dyDescent="0.2">
      <c r="A1317" s="49">
        <v>7117</v>
      </c>
      <c r="B1317" s="50" t="s">
        <v>741</v>
      </c>
      <c r="C1317" s="51"/>
    </row>
    <row r="1318" spans="1:3" x14ac:dyDescent="0.2">
      <c r="A1318" s="52">
        <v>711710</v>
      </c>
      <c r="B1318" s="53" t="s">
        <v>298</v>
      </c>
      <c r="C1318" s="54"/>
    </row>
    <row r="1319" spans="1:3" x14ac:dyDescent="0.2">
      <c r="A1319" s="52">
        <v>711715</v>
      </c>
      <c r="B1319" s="53" t="s">
        <v>725</v>
      </c>
      <c r="C1319" s="54"/>
    </row>
    <row r="1320" spans="1:3" x14ac:dyDescent="0.2">
      <c r="A1320" s="52">
        <v>711720</v>
      </c>
      <c r="B1320" s="53" t="s">
        <v>742</v>
      </c>
      <c r="C1320" s="54"/>
    </row>
    <row r="1321" spans="1:3" x14ac:dyDescent="0.2">
      <c r="A1321" s="52">
        <v>711725</v>
      </c>
      <c r="B1321" s="53" t="s">
        <v>743</v>
      </c>
      <c r="C1321" s="54"/>
    </row>
    <row r="1322" spans="1:3" x14ac:dyDescent="0.2">
      <c r="A1322" s="52">
        <v>711730</v>
      </c>
      <c r="B1322" s="53" t="s">
        <v>744</v>
      </c>
      <c r="C1322" s="54"/>
    </row>
    <row r="1323" spans="1:3" x14ac:dyDescent="0.2">
      <c r="A1323" s="52">
        <v>711735</v>
      </c>
      <c r="B1323" s="53" t="s">
        <v>745</v>
      </c>
      <c r="C1323" s="54"/>
    </row>
    <row r="1324" spans="1:3" x14ac:dyDescent="0.2">
      <c r="A1324" s="52">
        <v>711740</v>
      </c>
      <c r="B1324" s="53" t="s">
        <v>746</v>
      </c>
      <c r="C1324" s="54"/>
    </row>
    <row r="1325" spans="1:3" x14ac:dyDescent="0.2">
      <c r="A1325" s="52">
        <v>711745</v>
      </c>
      <c r="B1325" s="53" t="s">
        <v>747</v>
      </c>
      <c r="C1325" s="54"/>
    </row>
    <row r="1326" spans="1:3" x14ac:dyDescent="0.2">
      <c r="A1326" s="49">
        <v>7190</v>
      </c>
      <c r="B1326" s="50" t="s">
        <v>748</v>
      </c>
      <c r="C1326" s="51"/>
    </row>
    <row r="1327" spans="1:3" x14ac:dyDescent="0.2">
      <c r="A1327" s="52">
        <v>719005</v>
      </c>
      <c r="B1327" s="53" t="s">
        <v>749</v>
      </c>
      <c r="C1327" s="54"/>
    </row>
    <row r="1328" spans="1:3" x14ac:dyDescent="0.2">
      <c r="A1328" s="52">
        <v>719010</v>
      </c>
      <c r="B1328" s="53" t="s">
        <v>750</v>
      </c>
      <c r="C1328" s="54"/>
    </row>
    <row r="1329" spans="1:3" x14ac:dyDescent="0.2">
      <c r="A1329" s="52">
        <v>719015</v>
      </c>
      <c r="B1329" s="53" t="s">
        <v>751</v>
      </c>
      <c r="C1329" s="54"/>
    </row>
    <row r="1330" spans="1:3" x14ac:dyDescent="0.2">
      <c r="A1330" s="52">
        <v>719020</v>
      </c>
      <c r="B1330" s="53" t="s">
        <v>752</v>
      </c>
      <c r="C1330" s="54"/>
    </row>
    <row r="1331" spans="1:3" x14ac:dyDescent="0.2">
      <c r="A1331" s="52">
        <v>719025</v>
      </c>
      <c r="B1331" s="53" t="s">
        <v>753</v>
      </c>
      <c r="C1331" s="54"/>
    </row>
    <row r="1332" spans="1:3" x14ac:dyDescent="0.2">
      <c r="A1332" s="52">
        <v>719035</v>
      </c>
      <c r="B1332" s="53" t="s">
        <v>754</v>
      </c>
      <c r="C1332" s="54"/>
    </row>
    <row r="1333" spans="1:3" x14ac:dyDescent="0.2">
      <c r="A1333" s="52">
        <v>719045</v>
      </c>
      <c r="B1333" s="53" t="s">
        <v>755</v>
      </c>
      <c r="C1333" s="54"/>
    </row>
    <row r="1334" spans="1:3" x14ac:dyDescent="0.2">
      <c r="A1334" s="52">
        <v>719090</v>
      </c>
      <c r="B1334" s="53" t="s">
        <v>756</v>
      </c>
      <c r="C1334" s="54"/>
    </row>
    <row r="1335" spans="1:3" x14ac:dyDescent="0.2">
      <c r="A1335" s="46">
        <v>74</v>
      </c>
      <c r="B1335" s="47" t="s">
        <v>757</v>
      </c>
      <c r="C1335" s="48"/>
    </row>
    <row r="1336" spans="1:3" x14ac:dyDescent="0.2">
      <c r="A1336" s="49">
        <v>7401</v>
      </c>
      <c r="B1336" s="50" t="s">
        <v>758</v>
      </c>
      <c r="C1336" s="51"/>
    </row>
    <row r="1337" spans="1:3" x14ac:dyDescent="0.2">
      <c r="A1337" s="52">
        <v>740105</v>
      </c>
      <c r="B1337" s="53" t="s">
        <v>699</v>
      </c>
      <c r="C1337" s="54"/>
    </row>
    <row r="1338" spans="1:3" x14ac:dyDescent="0.2">
      <c r="A1338" s="52">
        <v>740110</v>
      </c>
      <c r="B1338" s="53" t="s">
        <v>759</v>
      </c>
      <c r="C1338" s="54"/>
    </row>
    <row r="1339" spans="1:3" x14ac:dyDescent="0.2">
      <c r="A1339" s="52">
        <v>740115</v>
      </c>
      <c r="B1339" s="53" t="s">
        <v>760</v>
      </c>
      <c r="C1339" s="54"/>
    </row>
    <row r="1340" spans="1:3" x14ac:dyDescent="0.2">
      <c r="A1340" s="52">
        <v>740120</v>
      </c>
      <c r="B1340" s="53" t="s">
        <v>761</v>
      </c>
      <c r="C1340" s="54"/>
    </row>
    <row r="1341" spans="1:3" x14ac:dyDescent="0.2">
      <c r="A1341" s="52">
        <v>740125</v>
      </c>
      <c r="B1341" s="53" t="s">
        <v>762</v>
      </c>
      <c r="C1341" s="54"/>
    </row>
    <row r="1342" spans="1:3" x14ac:dyDescent="0.2">
      <c r="A1342" s="52">
        <v>740130</v>
      </c>
      <c r="B1342" s="53" t="s">
        <v>700</v>
      </c>
      <c r="C1342" s="54"/>
    </row>
    <row r="1343" spans="1:3" x14ac:dyDescent="0.2">
      <c r="A1343" s="52">
        <v>740135</v>
      </c>
      <c r="B1343" s="53" t="s">
        <v>763</v>
      </c>
      <c r="C1343" s="54"/>
    </row>
    <row r="1344" spans="1:3" x14ac:dyDescent="0.2">
      <c r="A1344" s="52">
        <v>740140</v>
      </c>
      <c r="B1344" s="53" t="s">
        <v>764</v>
      </c>
      <c r="C1344" s="54"/>
    </row>
    <row r="1345" spans="1:3" x14ac:dyDescent="0.2">
      <c r="A1345" s="52">
        <v>740150</v>
      </c>
      <c r="B1345" s="53" t="s">
        <v>765</v>
      </c>
      <c r="C1345" s="54"/>
    </row>
    <row r="1346" spans="1:3" x14ac:dyDescent="0.2">
      <c r="A1346" s="52">
        <v>740155</v>
      </c>
      <c r="B1346" s="53" t="s">
        <v>766</v>
      </c>
      <c r="C1346" s="54"/>
    </row>
    <row r="1347" spans="1:3" x14ac:dyDescent="0.2">
      <c r="A1347" s="52">
        <v>740160</v>
      </c>
      <c r="B1347" s="53" t="s">
        <v>767</v>
      </c>
      <c r="C1347" s="54"/>
    </row>
    <row r="1348" spans="1:3" x14ac:dyDescent="0.2">
      <c r="A1348" s="52">
        <v>740165</v>
      </c>
      <c r="B1348" s="53" t="s">
        <v>768</v>
      </c>
      <c r="C1348" s="54"/>
    </row>
    <row r="1349" spans="1:3" ht="22.5" x14ac:dyDescent="0.2">
      <c r="A1349" s="52">
        <v>740170</v>
      </c>
      <c r="B1349" s="53" t="s">
        <v>769</v>
      </c>
      <c r="C1349" s="54"/>
    </row>
    <row r="1350" spans="1:3" x14ac:dyDescent="0.2">
      <c r="A1350" s="52">
        <v>740175</v>
      </c>
      <c r="B1350" s="53" t="s">
        <v>770</v>
      </c>
      <c r="C1350" s="54"/>
    </row>
    <row r="1351" spans="1:3" x14ac:dyDescent="0.2">
      <c r="A1351" s="52">
        <v>740180</v>
      </c>
      <c r="B1351" s="53" t="s">
        <v>771</v>
      </c>
      <c r="C1351" s="54"/>
    </row>
    <row r="1352" spans="1:3" x14ac:dyDescent="0.2">
      <c r="A1352" s="52">
        <v>740185</v>
      </c>
      <c r="B1352" s="53" t="s">
        <v>772</v>
      </c>
      <c r="C1352" s="54"/>
    </row>
    <row r="1353" spans="1:3" x14ac:dyDescent="0.2">
      <c r="A1353" s="49">
        <v>7402</v>
      </c>
      <c r="B1353" s="50" t="s">
        <v>773</v>
      </c>
      <c r="C1353" s="51"/>
    </row>
    <row r="1354" spans="1:3" x14ac:dyDescent="0.2">
      <c r="A1354" s="52">
        <v>740205</v>
      </c>
      <c r="B1354" s="53" t="s">
        <v>558</v>
      </c>
      <c r="C1354" s="54"/>
    </row>
    <row r="1355" spans="1:3" x14ac:dyDescent="0.2">
      <c r="A1355" s="52">
        <v>740210</v>
      </c>
      <c r="B1355" s="53" t="s">
        <v>774</v>
      </c>
      <c r="C1355" s="54"/>
    </row>
    <row r="1356" spans="1:3" x14ac:dyDescent="0.2">
      <c r="A1356" s="52">
        <v>740215</v>
      </c>
      <c r="B1356" s="53" t="s">
        <v>775</v>
      </c>
      <c r="C1356" s="54"/>
    </row>
    <row r="1357" spans="1:3" x14ac:dyDescent="0.2">
      <c r="A1357" s="52">
        <v>740220</v>
      </c>
      <c r="B1357" s="53" t="s">
        <v>776</v>
      </c>
      <c r="C1357" s="54"/>
    </row>
    <row r="1358" spans="1:3" x14ac:dyDescent="0.2">
      <c r="A1358" s="52">
        <v>740225</v>
      </c>
      <c r="B1358" s="53" t="s">
        <v>777</v>
      </c>
      <c r="C1358" s="54"/>
    </row>
    <row r="1359" spans="1:3" x14ac:dyDescent="0.2">
      <c r="A1359" s="52">
        <v>740230</v>
      </c>
      <c r="B1359" s="53" t="s">
        <v>469</v>
      </c>
      <c r="C1359" s="54"/>
    </row>
    <row r="1360" spans="1:3" x14ac:dyDescent="0.2">
      <c r="A1360" s="52">
        <v>740235</v>
      </c>
      <c r="B1360" s="53" t="s">
        <v>778</v>
      </c>
      <c r="C1360" s="54"/>
    </row>
    <row r="1361" spans="1:3" x14ac:dyDescent="0.2">
      <c r="A1361" s="52">
        <v>740245</v>
      </c>
      <c r="B1361" s="53" t="s">
        <v>779</v>
      </c>
      <c r="C1361" s="54"/>
    </row>
    <row r="1362" spans="1:3" x14ac:dyDescent="0.2">
      <c r="A1362" s="52">
        <v>740250</v>
      </c>
      <c r="B1362" s="53" t="s">
        <v>318</v>
      </c>
      <c r="C1362" s="54"/>
    </row>
    <row r="1363" spans="1:3" x14ac:dyDescent="0.2">
      <c r="A1363" s="49">
        <v>7403</v>
      </c>
      <c r="B1363" s="50" t="s">
        <v>780</v>
      </c>
      <c r="C1363" s="51"/>
    </row>
    <row r="1364" spans="1:3" x14ac:dyDescent="0.2">
      <c r="A1364" s="52">
        <v>740305</v>
      </c>
      <c r="B1364" s="53" t="s">
        <v>558</v>
      </c>
      <c r="C1364" s="54"/>
    </row>
    <row r="1365" spans="1:3" x14ac:dyDescent="0.2">
      <c r="A1365" s="52">
        <v>740310</v>
      </c>
      <c r="B1365" s="53" t="s">
        <v>774</v>
      </c>
      <c r="C1365" s="54"/>
    </row>
    <row r="1366" spans="1:3" x14ac:dyDescent="0.2">
      <c r="A1366" s="52">
        <v>740315</v>
      </c>
      <c r="B1366" s="53" t="s">
        <v>775</v>
      </c>
      <c r="C1366" s="54"/>
    </row>
    <row r="1367" spans="1:3" x14ac:dyDescent="0.2">
      <c r="A1367" s="52">
        <v>740320</v>
      </c>
      <c r="B1367" s="53" t="s">
        <v>776</v>
      </c>
      <c r="C1367" s="54"/>
    </row>
    <row r="1368" spans="1:3" x14ac:dyDescent="0.2">
      <c r="A1368" s="52">
        <v>740325</v>
      </c>
      <c r="B1368" s="53" t="s">
        <v>777</v>
      </c>
      <c r="C1368" s="54"/>
    </row>
    <row r="1369" spans="1:3" x14ac:dyDescent="0.2">
      <c r="A1369" s="52">
        <v>740330</v>
      </c>
      <c r="B1369" s="53" t="s">
        <v>469</v>
      </c>
      <c r="C1369" s="54"/>
    </row>
    <row r="1370" spans="1:3" x14ac:dyDescent="0.2">
      <c r="A1370" s="52">
        <v>740335</v>
      </c>
      <c r="B1370" s="53" t="s">
        <v>778</v>
      </c>
      <c r="C1370" s="54"/>
    </row>
    <row r="1371" spans="1:3" x14ac:dyDescent="0.2">
      <c r="A1371" s="52">
        <v>740345</v>
      </c>
      <c r="B1371" s="53" t="s">
        <v>781</v>
      </c>
      <c r="C1371" s="54"/>
    </row>
    <row r="1372" spans="1:3" x14ac:dyDescent="0.2">
      <c r="A1372" s="52">
        <v>740350</v>
      </c>
      <c r="B1372" s="53" t="s">
        <v>318</v>
      </c>
      <c r="C1372" s="54"/>
    </row>
    <row r="1373" spans="1:3" ht="22.5" x14ac:dyDescent="0.2">
      <c r="A1373" s="49">
        <v>7404</v>
      </c>
      <c r="B1373" s="50" t="s">
        <v>782</v>
      </c>
      <c r="C1373" s="51"/>
    </row>
    <row r="1374" spans="1:3" x14ac:dyDescent="0.2">
      <c r="A1374" s="52">
        <v>740405</v>
      </c>
      <c r="B1374" s="53" t="s">
        <v>558</v>
      </c>
      <c r="C1374" s="54"/>
    </row>
    <row r="1375" spans="1:3" x14ac:dyDescent="0.2">
      <c r="A1375" s="52">
        <v>740410</v>
      </c>
      <c r="B1375" s="53" t="s">
        <v>775</v>
      </c>
      <c r="C1375" s="54"/>
    </row>
    <row r="1376" spans="1:3" x14ac:dyDescent="0.2">
      <c r="A1376" s="49">
        <v>7406</v>
      </c>
      <c r="B1376" s="50" t="s">
        <v>783</v>
      </c>
      <c r="C1376" s="51"/>
    </row>
    <row r="1377" spans="1:3" x14ac:dyDescent="0.2">
      <c r="A1377" s="52">
        <v>740605</v>
      </c>
      <c r="B1377" s="53" t="s">
        <v>391</v>
      </c>
      <c r="C1377" s="54"/>
    </row>
    <row r="1378" spans="1:3" x14ac:dyDescent="0.2">
      <c r="A1378" s="52">
        <v>740610</v>
      </c>
      <c r="B1378" s="53" t="s">
        <v>311</v>
      </c>
      <c r="C1378" s="54"/>
    </row>
    <row r="1379" spans="1:3" x14ac:dyDescent="0.2">
      <c r="A1379" s="52">
        <v>740615</v>
      </c>
      <c r="B1379" s="53" t="s">
        <v>312</v>
      </c>
      <c r="C1379" s="54"/>
    </row>
    <row r="1380" spans="1:3" x14ac:dyDescent="0.2">
      <c r="A1380" s="52">
        <v>740620</v>
      </c>
      <c r="B1380" s="53" t="s">
        <v>401</v>
      </c>
      <c r="C1380" s="54"/>
    </row>
    <row r="1381" spans="1:3" x14ac:dyDescent="0.2">
      <c r="A1381" s="52">
        <v>740625</v>
      </c>
      <c r="B1381" s="53" t="s">
        <v>784</v>
      </c>
      <c r="C1381" s="54"/>
    </row>
    <row r="1382" spans="1:3" x14ac:dyDescent="0.2">
      <c r="A1382" s="52">
        <v>740630</v>
      </c>
      <c r="B1382" s="53" t="s">
        <v>403</v>
      </c>
      <c r="C1382" s="54"/>
    </row>
    <row r="1383" spans="1:3" x14ac:dyDescent="0.2">
      <c r="A1383" s="52">
        <v>740635</v>
      </c>
      <c r="B1383" s="53" t="s">
        <v>313</v>
      </c>
      <c r="C1383" s="54"/>
    </row>
    <row r="1384" spans="1:3" x14ac:dyDescent="0.2">
      <c r="A1384" s="49">
        <v>7407</v>
      </c>
      <c r="B1384" s="50" t="s">
        <v>785</v>
      </c>
      <c r="C1384" s="51"/>
    </row>
    <row r="1385" spans="1:3" x14ac:dyDescent="0.2">
      <c r="A1385" s="52">
        <v>740705</v>
      </c>
      <c r="B1385" s="53" t="s">
        <v>559</v>
      </c>
      <c r="C1385" s="54"/>
    </row>
    <row r="1386" spans="1:3" x14ac:dyDescent="0.2">
      <c r="A1386" s="52">
        <v>740710</v>
      </c>
      <c r="B1386" s="53" t="s">
        <v>441</v>
      </c>
      <c r="C1386" s="54"/>
    </row>
    <row r="1387" spans="1:3" x14ac:dyDescent="0.2">
      <c r="A1387" s="52">
        <v>740715</v>
      </c>
      <c r="B1387" s="53" t="s">
        <v>442</v>
      </c>
      <c r="C1387" s="54"/>
    </row>
    <row r="1388" spans="1:3" x14ac:dyDescent="0.2">
      <c r="A1388" s="52">
        <v>740720</v>
      </c>
      <c r="B1388" s="53" t="s">
        <v>446</v>
      </c>
      <c r="C1388" s="54"/>
    </row>
    <row r="1389" spans="1:3" x14ac:dyDescent="0.2">
      <c r="A1389" s="52">
        <v>740725</v>
      </c>
      <c r="B1389" s="53" t="s">
        <v>450</v>
      </c>
      <c r="C1389" s="54"/>
    </row>
    <row r="1390" spans="1:3" x14ac:dyDescent="0.2">
      <c r="A1390" s="52">
        <v>740730</v>
      </c>
      <c r="B1390" s="53" t="s">
        <v>444</v>
      </c>
      <c r="C1390" s="54"/>
    </row>
    <row r="1391" spans="1:3" x14ac:dyDescent="0.2">
      <c r="A1391" s="49">
        <v>7408</v>
      </c>
      <c r="B1391" s="50" t="s">
        <v>786</v>
      </c>
      <c r="C1391" s="51"/>
    </row>
    <row r="1392" spans="1:3" x14ac:dyDescent="0.2">
      <c r="A1392" s="52">
        <v>740815</v>
      </c>
      <c r="B1392" s="53" t="s">
        <v>787</v>
      </c>
      <c r="C1392" s="54"/>
    </row>
    <row r="1393" spans="1:3" x14ac:dyDescent="0.2">
      <c r="A1393" s="52">
        <v>740820</v>
      </c>
      <c r="B1393" s="53" t="s">
        <v>788</v>
      </c>
      <c r="C1393" s="54"/>
    </row>
    <row r="1394" spans="1:3" x14ac:dyDescent="0.2">
      <c r="A1394" s="49">
        <v>7409</v>
      </c>
      <c r="B1394" s="50" t="s">
        <v>789</v>
      </c>
      <c r="C1394" s="51"/>
    </row>
    <row r="1395" spans="1:3" x14ac:dyDescent="0.2">
      <c r="A1395" s="52">
        <v>740905</v>
      </c>
      <c r="B1395" s="53" t="s">
        <v>790</v>
      </c>
      <c r="C1395" s="54"/>
    </row>
    <row r="1396" spans="1:3" x14ac:dyDescent="0.2">
      <c r="A1396" s="52">
        <v>740910</v>
      </c>
      <c r="B1396" s="53" t="s">
        <v>763</v>
      </c>
      <c r="C1396" s="54"/>
    </row>
    <row r="1397" spans="1:3" x14ac:dyDescent="0.2">
      <c r="A1397" s="52">
        <v>740915</v>
      </c>
      <c r="B1397" s="53" t="s">
        <v>791</v>
      </c>
      <c r="C1397" s="54"/>
    </row>
    <row r="1398" spans="1:3" x14ac:dyDescent="0.2">
      <c r="A1398" s="52">
        <v>740920</v>
      </c>
      <c r="B1398" s="53" t="s">
        <v>705</v>
      </c>
      <c r="C1398" s="54"/>
    </row>
    <row r="1399" spans="1:3" x14ac:dyDescent="0.2">
      <c r="A1399" s="52">
        <v>740925</v>
      </c>
      <c r="B1399" s="53" t="s">
        <v>738</v>
      </c>
      <c r="C1399" s="54"/>
    </row>
    <row r="1400" spans="1:3" x14ac:dyDescent="0.2">
      <c r="A1400" s="52">
        <v>740965</v>
      </c>
      <c r="B1400" s="53" t="s">
        <v>307</v>
      </c>
      <c r="C1400" s="54"/>
    </row>
    <row r="1401" spans="1:3" x14ac:dyDescent="0.2">
      <c r="A1401" s="52">
        <v>740970</v>
      </c>
      <c r="B1401" s="53" t="s">
        <v>308</v>
      </c>
      <c r="C1401" s="54"/>
    </row>
    <row r="1402" spans="1:3" x14ac:dyDescent="0.2">
      <c r="A1402" s="52">
        <v>740975</v>
      </c>
      <c r="B1402" s="53" t="s">
        <v>711</v>
      </c>
      <c r="C1402" s="54"/>
    </row>
    <row r="1403" spans="1:3" x14ac:dyDescent="0.2">
      <c r="A1403" s="52">
        <v>740980</v>
      </c>
      <c r="B1403" s="53" t="s">
        <v>712</v>
      </c>
      <c r="C1403" s="54"/>
    </row>
    <row r="1404" spans="1:3" x14ac:dyDescent="0.2">
      <c r="A1404" s="52">
        <v>740985</v>
      </c>
      <c r="B1404" s="53" t="s">
        <v>713</v>
      </c>
      <c r="C1404" s="54"/>
    </row>
    <row r="1405" spans="1:3" x14ac:dyDescent="0.2">
      <c r="A1405" s="52">
        <v>740990</v>
      </c>
      <c r="B1405" s="53" t="s">
        <v>69</v>
      </c>
      <c r="C1405" s="54"/>
    </row>
    <row r="1406" spans="1:3" x14ac:dyDescent="0.2">
      <c r="A1406" s="49">
        <v>7410</v>
      </c>
      <c r="B1406" s="50" t="s">
        <v>792</v>
      </c>
      <c r="C1406" s="51"/>
    </row>
    <row r="1407" spans="1:3" x14ac:dyDescent="0.2">
      <c r="A1407" s="49">
        <v>7411</v>
      </c>
      <c r="B1407" s="50" t="s">
        <v>793</v>
      </c>
      <c r="C1407" s="51"/>
    </row>
    <row r="1408" spans="1:3" x14ac:dyDescent="0.2">
      <c r="A1408" s="52">
        <v>741105</v>
      </c>
      <c r="B1408" s="53" t="s">
        <v>794</v>
      </c>
      <c r="C1408" s="54"/>
    </row>
    <row r="1409" spans="1:3" x14ac:dyDescent="0.2">
      <c r="A1409" s="52">
        <v>741110</v>
      </c>
      <c r="B1409" s="53" t="s">
        <v>446</v>
      </c>
      <c r="C1409" s="54"/>
    </row>
    <row r="1410" spans="1:3" x14ac:dyDescent="0.2">
      <c r="A1410" s="52">
        <v>741115</v>
      </c>
      <c r="B1410" s="53" t="s">
        <v>450</v>
      </c>
      <c r="C1410" s="54"/>
    </row>
    <row r="1411" spans="1:3" x14ac:dyDescent="0.2">
      <c r="A1411" s="52">
        <v>741120</v>
      </c>
      <c r="B1411" s="53" t="s">
        <v>634</v>
      </c>
      <c r="C1411" s="54"/>
    </row>
    <row r="1412" spans="1:3" x14ac:dyDescent="0.2">
      <c r="A1412" s="52">
        <v>741125</v>
      </c>
      <c r="B1412" s="53" t="s">
        <v>775</v>
      </c>
      <c r="C1412" s="54"/>
    </row>
    <row r="1413" spans="1:3" x14ac:dyDescent="0.2">
      <c r="A1413" s="52">
        <v>741130</v>
      </c>
      <c r="B1413" s="53" t="s">
        <v>795</v>
      </c>
      <c r="C1413" s="54"/>
    </row>
    <row r="1414" spans="1:3" x14ac:dyDescent="0.2">
      <c r="A1414" s="52">
        <v>741135</v>
      </c>
      <c r="B1414" s="53" t="s">
        <v>469</v>
      </c>
      <c r="C1414" s="54"/>
    </row>
    <row r="1415" spans="1:3" x14ac:dyDescent="0.2">
      <c r="A1415" s="52">
        <v>741140</v>
      </c>
      <c r="B1415" s="53" t="s">
        <v>779</v>
      </c>
      <c r="C1415" s="54"/>
    </row>
    <row r="1416" spans="1:3" x14ac:dyDescent="0.2">
      <c r="A1416" s="49">
        <v>7412</v>
      </c>
      <c r="B1416" s="50" t="s">
        <v>796</v>
      </c>
      <c r="C1416" s="51"/>
    </row>
    <row r="1417" spans="1:3" x14ac:dyDescent="0.2">
      <c r="A1417" s="52">
        <v>741205</v>
      </c>
      <c r="B1417" s="53" t="s">
        <v>797</v>
      </c>
      <c r="C1417" s="54"/>
    </row>
    <row r="1418" spans="1:3" ht="22.5" x14ac:dyDescent="0.2">
      <c r="A1418" s="52">
        <v>741210</v>
      </c>
      <c r="B1418" s="53" t="s">
        <v>798</v>
      </c>
      <c r="C1418" s="54"/>
    </row>
    <row r="1419" spans="1:3" x14ac:dyDescent="0.2">
      <c r="A1419" s="52">
        <v>741215</v>
      </c>
      <c r="B1419" s="53" t="s">
        <v>799</v>
      </c>
      <c r="C1419" s="54"/>
    </row>
    <row r="1420" spans="1:3" x14ac:dyDescent="0.2">
      <c r="A1420" s="52">
        <v>741220</v>
      </c>
      <c r="B1420" s="53" t="s">
        <v>800</v>
      </c>
      <c r="C1420" s="54"/>
    </row>
    <row r="1421" spans="1:3" x14ac:dyDescent="0.2">
      <c r="A1421" s="52">
        <v>741225</v>
      </c>
      <c r="B1421" s="53" t="s">
        <v>801</v>
      </c>
      <c r="C1421" s="54"/>
    </row>
    <row r="1422" spans="1:3" ht="22.5" x14ac:dyDescent="0.2">
      <c r="A1422" s="52">
        <v>741230</v>
      </c>
      <c r="B1422" s="53" t="s">
        <v>802</v>
      </c>
      <c r="C1422" s="54"/>
    </row>
    <row r="1423" spans="1:3" x14ac:dyDescent="0.2">
      <c r="A1423" s="52">
        <v>741235</v>
      </c>
      <c r="B1423" s="53" t="s">
        <v>803</v>
      </c>
      <c r="C1423" s="54"/>
    </row>
    <row r="1424" spans="1:3" x14ac:dyDescent="0.2">
      <c r="A1424" s="49">
        <v>7414</v>
      </c>
      <c r="B1424" s="50" t="s">
        <v>804</v>
      </c>
      <c r="C1424" s="51"/>
    </row>
    <row r="1425" spans="1:3" x14ac:dyDescent="0.2">
      <c r="A1425" s="52">
        <v>741401</v>
      </c>
      <c r="B1425" s="53" t="s">
        <v>805</v>
      </c>
      <c r="C1425" s="54"/>
    </row>
    <row r="1426" spans="1:3" x14ac:dyDescent="0.2">
      <c r="A1426" s="52">
        <v>741402</v>
      </c>
      <c r="B1426" s="53" t="s">
        <v>806</v>
      </c>
      <c r="C1426" s="54"/>
    </row>
    <row r="1427" spans="1:3" x14ac:dyDescent="0.2">
      <c r="A1427" s="52">
        <v>741403</v>
      </c>
      <c r="B1427" s="53" t="s">
        <v>807</v>
      </c>
      <c r="C1427" s="54"/>
    </row>
    <row r="1428" spans="1:3" x14ac:dyDescent="0.2">
      <c r="A1428" s="52">
        <v>741404</v>
      </c>
      <c r="B1428" s="53" t="s">
        <v>808</v>
      </c>
      <c r="C1428" s="54"/>
    </row>
    <row r="1429" spans="1:3" x14ac:dyDescent="0.2">
      <c r="A1429" s="52">
        <v>741405</v>
      </c>
      <c r="B1429" s="53" t="s">
        <v>809</v>
      </c>
      <c r="C1429" s="54"/>
    </row>
    <row r="1430" spans="1:3" x14ac:dyDescent="0.2">
      <c r="A1430" s="52">
        <v>741406</v>
      </c>
      <c r="B1430" s="53" t="s">
        <v>810</v>
      </c>
      <c r="C1430" s="54"/>
    </row>
    <row r="1431" spans="1:3" x14ac:dyDescent="0.2">
      <c r="A1431" s="52">
        <v>741409</v>
      </c>
      <c r="B1431" s="53" t="s">
        <v>811</v>
      </c>
      <c r="C1431" s="54"/>
    </row>
    <row r="1432" spans="1:3" x14ac:dyDescent="0.2">
      <c r="A1432" s="52">
        <v>741410</v>
      </c>
      <c r="B1432" s="53" t="s">
        <v>812</v>
      </c>
      <c r="C1432" s="54"/>
    </row>
    <row r="1433" spans="1:3" x14ac:dyDescent="0.2">
      <c r="A1433" s="52">
        <v>741411</v>
      </c>
      <c r="B1433" s="53" t="s">
        <v>813</v>
      </c>
      <c r="C1433" s="54"/>
    </row>
    <row r="1434" spans="1:3" x14ac:dyDescent="0.2">
      <c r="A1434" s="52">
        <v>741412</v>
      </c>
      <c r="B1434" s="53" t="s">
        <v>814</v>
      </c>
      <c r="C1434" s="54"/>
    </row>
    <row r="1435" spans="1:3" x14ac:dyDescent="0.2">
      <c r="A1435" s="52">
        <v>741413</v>
      </c>
      <c r="B1435" s="53" t="s">
        <v>815</v>
      </c>
      <c r="C1435" s="54"/>
    </row>
    <row r="1436" spans="1:3" x14ac:dyDescent="0.2">
      <c r="A1436" s="52">
        <v>741414</v>
      </c>
      <c r="B1436" s="53" t="s">
        <v>816</v>
      </c>
      <c r="C1436" s="54"/>
    </row>
    <row r="1437" spans="1:3" ht="22.5" x14ac:dyDescent="0.2">
      <c r="A1437" s="52">
        <v>741417</v>
      </c>
      <c r="B1437" s="53" t="s">
        <v>817</v>
      </c>
      <c r="C1437" s="54"/>
    </row>
    <row r="1438" spans="1:3" ht="22.5" x14ac:dyDescent="0.2">
      <c r="A1438" s="52">
        <v>741418</v>
      </c>
      <c r="B1438" s="53" t="s">
        <v>818</v>
      </c>
      <c r="C1438" s="54"/>
    </row>
    <row r="1439" spans="1:3" ht="22.5" x14ac:dyDescent="0.2">
      <c r="A1439" s="52">
        <v>741419</v>
      </c>
      <c r="B1439" s="53" t="s">
        <v>819</v>
      </c>
      <c r="C1439" s="54"/>
    </row>
    <row r="1440" spans="1:3" x14ac:dyDescent="0.2">
      <c r="A1440" s="52">
        <v>741420</v>
      </c>
      <c r="B1440" s="53" t="s">
        <v>820</v>
      </c>
      <c r="C1440" s="54"/>
    </row>
    <row r="1441" spans="1:3" x14ac:dyDescent="0.2">
      <c r="A1441" s="52">
        <v>741421</v>
      </c>
      <c r="B1441" s="53" t="s">
        <v>821</v>
      </c>
      <c r="C1441" s="54"/>
    </row>
    <row r="1442" spans="1:3" x14ac:dyDescent="0.2">
      <c r="A1442" s="52">
        <v>741422</v>
      </c>
      <c r="B1442" s="53" t="s">
        <v>822</v>
      </c>
      <c r="C1442" s="54"/>
    </row>
    <row r="1443" spans="1:3" x14ac:dyDescent="0.2">
      <c r="A1443" s="52">
        <v>741423</v>
      </c>
      <c r="B1443" s="53" t="s">
        <v>823</v>
      </c>
      <c r="C1443" s="54"/>
    </row>
    <row r="1444" spans="1:3" x14ac:dyDescent="0.2">
      <c r="A1444" s="52">
        <v>741424</v>
      </c>
      <c r="B1444" s="53" t="s">
        <v>824</v>
      </c>
      <c r="C1444" s="54"/>
    </row>
    <row r="1445" spans="1:3" x14ac:dyDescent="0.2">
      <c r="A1445" s="52">
        <v>741425</v>
      </c>
      <c r="B1445" s="53" t="s">
        <v>825</v>
      </c>
      <c r="C1445" s="54"/>
    </row>
    <row r="1446" spans="1:3" x14ac:dyDescent="0.2">
      <c r="A1446" s="52">
        <v>741428</v>
      </c>
      <c r="B1446" s="53" t="s">
        <v>826</v>
      </c>
      <c r="C1446" s="54"/>
    </row>
    <row r="1447" spans="1:3" x14ac:dyDescent="0.2">
      <c r="A1447" s="52">
        <v>741429</v>
      </c>
      <c r="B1447" s="53" t="s">
        <v>827</v>
      </c>
      <c r="C1447" s="54"/>
    </row>
    <row r="1448" spans="1:3" x14ac:dyDescent="0.2">
      <c r="A1448" s="52">
        <v>741430</v>
      </c>
      <c r="B1448" s="53" t="s">
        <v>828</v>
      </c>
      <c r="C1448" s="54"/>
    </row>
    <row r="1449" spans="1:3" x14ac:dyDescent="0.2">
      <c r="A1449" s="52">
        <v>741431</v>
      </c>
      <c r="B1449" s="53" t="s">
        <v>829</v>
      </c>
      <c r="C1449" s="54"/>
    </row>
    <row r="1450" spans="1:3" x14ac:dyDescent="0.2">
      <c r="A1450" s="52">
        <v>741432</v>
      </c>
      <c r="B1450" s="53" t="s">
        <v>830</v>
      </c>
      <c r="C1450" s="54"/>
    </row>
    <row r="1451" spans="1:3" x14ac:dyDescent="0.2">
      <c r="A1451" s="52">
        <v>741434</v>
      </c>
      <c r="B1451" s="53" t="s">
        <v>831</v>
      </c>
      <c r="C1451" s="54"/>
    </row>
    <row r="1452" spans="1:3" ht="22.5" x14ac:dyDescent="0.2">
      <c r="A1452" s="52">
        <v>741435</v>
      </c>
      <c r="B1452" s="53" t="s">
        <v>832</v>
      </c>
      <c r="C1452" s="54"/>
    </row>
    <row r="1453" spans="1:3" x14ac:dyDescent="0.2">
      <c r="A1453" s="52">
        <v>741436</v>
      </c>
      <c r="B1453" s="53" t="s">
        <v>833</v>
      </c>
      <c r="C1453" s="54"/>
    </row>
    <row r="1454" spans="1:3" ht="22.5" x14ac:dyDescent="0.2">
      <c r="A1454" s="52">
        <v>741438</v>
      </c>
      <c r="B1454" s="53" t="s">
        <v>834</v>
      </c>
      <c r="C1454" s="54"/>
    </row>
    <row r="1455" spans="1:3" x14ac:dyDescent="0.2">
      <c r="A1455" s="52">
        <v>741439</v>
      </c>
      <c r="B1455" s="53" t="s">
        <v>835</v>
      </c>
      <c r="C1455" s="54"/>
    </row>
    <row r="1456" spans="1:3" ht="22.5" x14ac:dyDescent="0.2">
      <c r="A1456" s="52">
        <v>741440</v>
      </c>
      <c r="B1456" s="53" t="s">
        <v>836</v>
      </c>
      <c r="C1456" s="54"/>
    </row>
    <row r="1457" spans="1:3" x14ac:dyDescent="0.2">
      <c r="A1457" s="52">
        <v>741441</v>
      </c>
      <c r="B1457" s="53" t="s">
        <v>837</v>
      </c>
      <c r="C1457" s="54"/>
    </row>
    <row r="1458" spans="1:3" x14ac:dyDescent="0.2">
      <c r="A1458" s="52">
        <v>741443</v>
      </c>
      <c r="B1458" s="53" t="s">
        <v>838</v>
      </c>
      <c r="C1458" s="54"/>
    </row>
    <row r="1459" spans="1:3" x14ac:dyDescent="0.2">
      <c r="A1459" s="52">
        <v>741444</v>
      </c>
      <c r="B1459" s="53" t="s">
        <v>839</v>
      </c>
      <c r="C1459" s="54"/>
    </row>
    <row r="1460" spans="1:3" ht="22.5" x14ac:dyDescent="0.2">
      <c r="A1460" s="49">
        <v>7415</v>
      </c>
      <c r="B1460" s="50" t="s">
        <v>840</v>
      </c>
      <c r="C1460" s="51"/>
    </row>
    <row r="1461" spans="1:3" x14ac:dyDescent="0.2">
      <c r="A1461" s="52">
        <v>741505</v>
      </c>
      <c r="B1461" s="53" t="s">
        <v>841</v>
      </c>
      <c r="C1461" s="54"/>
    </row>
    <row r="1462" spans="1:3" x14ac:dyDescent="0.2">
      <c r="A1462" s="52">
        <v>741510</v>
      </c>
      <c r="B1462" s="53" t="s">
        <v>842</v>
      </c>
      <c r="C1462" s="54"/>
    </row>
    <row r="1463" spans="1:3" x14ac:dyDescent="0.2">
      <c r="A1463" s="52">
        <v>741515</v>
      </c>
      <c r="B1463" s="53" t="s">
        <v>843</v>
      </c>
      <c r="C1463" s="54"/>
    </row>
    <row r="1464" spans="1:3" x14ac:dyDescent="0.2">
      <c r="A1464" s="52">
        <v>741520</v>
      </c>
      <c r="B1464" s="53" t="s">
        <v>301</v>
      </c>
      <c r="C1464" s="54"/>
    </row>
    <row r="1465" spans="1:3" x14ac:dyDescent="0.2">
      <c r="A1465" s="52">
        <v>741525</v>
      </c>
      <c r="B1465" s="53" t="s">
        <v>302</v>
      </c>
      <c r="C1465" s="54"/>
    </row>
    <row r="1466" spans="1:3" x14ac:dyDescent="0.2">
      <c r="A1466" s="52">
        <v>741530</v>
      </c>
      <c r="B1466" s="53" t="s">
        <v>725</v>
      </c>
      <c r="C1466" s="54"/>
    </row>
    <row r="1467" spans="1:3" x14ac:dyDescent="0.2">
      <c r="A1467" s="52">
        <v>741535</v>
      </c>
      <c r="B1467" s="53" t="s">
        <v>844</v>
      </c>
      <c r="C1467" s="54"/>
    </row>
    <row r="1468" spans="1:3" x14ac:dyDescent="0.2">
      <c r="A1468" s="52">
        <v>741540</v>
      </c>
      <c r="B1468" s="53" t="s">
        <v>305</v>
      </c>
      <c r="C1468" s="54"/>
    </row>
    <row r="1469" spans="1:3" x14ac:dyDescent="0.2">
      <c r="A1469" s="52">
        <v>741545</v>
      </c>
      <c r="B1469" s="53" t="s">
        <v>306</v>
      </c>
      <c r="C1469" s="54"/>
    </row>
    <row r="1470" spans="1:3" ht="22.5" x14ac:dyDescent="0.2">
      <c r="A1470" s="61">
        <v>7416</v>
      </c>
      <c r="B1470" s="50" t="s">
        <v>845</v>
      </c>
      <c r="C1470" s="51"/>
    </row>
    <row r="1471" spans="1:3" x14ac:dyDescent="0.2">
      <c r="A1471" s="52">
        <v>741605</v>
      </c>
      <c r="B1471" s="53" t="s">
        <v>435</v>
      </c>
      <c r="C1471" s="54"/>
    </row>
    <row r="1472" spans="1:3" x14ac:dyDescent="0.2">
      <c r="A1472" s="52">
        <v>741610</v>
      </c>
      <c r="B1472" s="53" t="s">
        <v>450</v>
      </c>
      <c r="C1472" s="54"/>
    </row>
    <row r="1473" spans="1:3" x14ac:dyDescent="0.2">
      <c r="A1473" s="49">
        <v>7417</v>
      </c>
      <c r="B1473" s="50" t="s">
        <v>846</v>
      </c>
      <c r="C1473" s="51"/>
    </row>
    <row r="1474" spans="1:3" x14ac:dyDescent="0.2">
      <c r="A1474" s="52">
        <v>741705</v>
      </c>
      <c r="B1474" s="53" t="s">
        <v>488</v>
      </c>
      <c r="C1474" s="54"/>
    </row>
    <row r="1475" spans="1:3" x14ac:dyDescent="0.2">
      <c r="A1475" s="52">
        <v>741715</v>
      </c>
      <c r="B1475" s="53" t="s">
        <v>847</v>
      </c>
      <c r="C1475" s="54"/>
    </row>
    <row r="1476" spans="1:3" x14ac:dyDescent="0.2">
      <c r="A1476" s="49">
        <v>7490</v>
      </c>
      <c r="B1476" s="50" t="s">
        <v>848</v>
      </c>
      <c r="C1476" s="51"/>
    </row>
    <row r="1477" spans="1:3" x14ac:dyDescent="0.2">
      <c r="A1477" s="52">
        <v>749010</v>
      </c>
      <c r="B1477" s="53" t="s">
        <v>849</v>
      </c>
      <c r="C1477" s="54"/>
    </row>
    <row r="1478" spans="1:3" x14ac:dyDescent="0.2">
      <c r="A1478" s="52">
        <v>749015</v>
      </c>
      <c r="B1478" s="53" t="s">
        <v>850</v>
      </c>
      <c r="C1478" s="54"/>
    </row>
    <row r="1479" spans="1:3" x14ac:dyDescent="0.2">
      <c r="A1479" s="52">
        <v>749020</v>
      </c>
      <c r="B1479" s="53" t="s">
        <v>851</v>
      </c>
      <c r="C1479" s="54"/>
    </row>
    <row r="1480" spans="1:3" x14ac:dyDescent="0.2">
      <c r="A1480" s="52">
        <v>749025</v>
      </c>
      <c r="B1480" s="53" t="s">
        <v>852</v>
      </c>
      <c r="C1480" s="54"/>
    </row>
    <row r="1481" spans="1:3" x14ac:dyDescent="0.2">
      <c r="A1481" s="52">
        <v>749090</v>
      </c>
      <c r="B1481" s="53" t="s">
        <v>314</v>
      </c>
      <c r="C1481" s="5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workbookViewId="0">
      <selection activeCell="E33" sqref="E33"/>
    </sheetView>
  </sheetViews>
  <sheetFormatPr baseColWidth="10" defaultRowHeight="12.75" x14ac:dyDescent="0.2"/>
  <cols>
    <col min="1" max="1" width="24.7109375" customWidth="1"/>
    <col min="6" max="6" width="27" customWidth="1"/>
    <col min="9" max="9" width="18.85546875" customWidth="1"/>
  </cols>
  <sheetData>
    <row r="2" spans="1:11" x14ac:dyDescent="0.2">
      <c r="A2" t="s">
        <v>42</v>
      </c>
    </row>
    <row r="3" spans="1:11" x14ac:dyDescent="0.2">
      <c r="F3" t="s">
        <v>59</v>
      </c>
      <c r="G3">
        <f>SUM('FITA COSEDE'!E29:F33)+SUM('FITA COSEDE'!I29:J33)+SUM('FITA COSEDE'!E35:F39)+SUM('FITA COSEDE'!I35:J39)+SUM('FITA COSEDE'!E41:F45)+SUM('FITA COSEDE'!I41:J45)</f>
        <v>0</v>
      </c>
      <c r="I3" t="s">
        <v>89</v>
      </c>
      <c r="J3">
        <f>G3</f>
        <v>0</v>
      </c>
      <c r="K3" t="e">
        <f>J3/J5</f>
        <v>#DIV/0!</v>
      </c>
    </row>
    <row r="4" spans="1:11" x14ac:dyDescent="0.2">
      <c r="A4" t="s">
        <v>12</v>
      </c>
      <c r="B4">
        <f>IF('FITA COSEDE'!I96&gt;0,'FITA COSEDE'!I96,IF(('FITA COSEDE'!E96-'FITA COSEDE'!G96)&gt;=0,'FITA COSEDE'!E96-'FITA COSEDE'!G96,0))</f>
        <v>0</v>
      </c>
      <c r="F4" t="s">
        <v>88</v>
      </c>
      <c r="G4">
        <f>SUM('FITA COSEDE'!E49:F53)+SUM('FITA COSEDE'!I49:J53)+SUM('FITA COSEDE'!E55:F59)+SUM('FITA COSEDE'!I55:J59)+SUM('FITA COSEDE'!E61:F65)+SUM('FITA COSEDE'!I61:J65)</f>
        <v>0</v>
      </c>
      <c r="I4" t="s">
        <v>90</v>
      </c>
      <c r="J4">
        <f>G4+G5</f>
        <v>0</v>
      </c>
      <c r="K4" t="e">
        <f>J4/J5</f>
        <v>#DIV/0!</v>
      </c>
    </row>
    <row r="5" spans="1:11" x14ac:dyDescent="0.2">
      <c r="A5" t="s">
        <v>43</v>
      </c>
      <c r="B5">
        <f>IF('FITA COSEDE'!I97&gt;0,'FITA COSEDE'!I97,IF(('FITA COSEDE'!E97-'FITA COSEDE'!G97)&gt;=0,'FITA COSEDE'!E97-'FITA COSEDE'!G97,0))</f>
        <v>0</v>
      </c>
      <c r="F5" t="s">
        <v>64</v>
      </c>
      <c r="G5">
        <f>SUM('FITA COSEDE'!E70:F74)+SUM('FITA COSEDE'!I70:J74)+SUM('FITA COSEDE'!E76:F80)+SUM('FITA COSEDE'!I76:J80)+SUM('FITA COSEDE'!E82:F87)+SUM('FITA COSEDE'!I82:J86)</f>
        <v>0</v>
      </c>
      <c r="I5" t="s">
        <v>91</v>
      </c>
      <c r="J5">
        <f>J3+J4</f>
        <v>0</v>
      </c>
    </row>
    <row r="6" spans="1:11" x14ac:dyDescent="0.2">
      <c r="A6" t="s">
        <v>44</v>
      </c>
      <c r="B6">
        <f>IF('FITA COSEDE'!I98&gt;0,'FITA COSEDE'!I98,IF(('FITA COSEDE'!E98-'FITA COSEDE'!G98)&gt;=0,'FITA COSEDE'!E98-'FITA COSEDE'!G98,0))</f>
        <v>0</v>
      </c>
      <c r="G6">
        <f>SUM(G3:G5)</f>
        <v>0</v>
      </c>
    </row>
    <row r="7" spans="1:11" x14ac:dyDescent="0.2">
      <c r="A7" t="s">
        <v>45</v>
      </c>
      <c r="B7">
        <f>IF('FITA COSEDE'!I99&gt;0,'FITA COSEDE'!I99,IF(('FITA COSEDE'!E99-'FITA COSEDE'!G99)&gt;=0,'FITA COSEDE'!E99-'FITA COSEDE'!G99,0))</f>
        <v>0</v>
      </c>
    </row>
    <row r="8" spans="1:11" x14ac:dyDescent="0.2">
      <c r="A8" t="s">
        <v>46</v>
      </c>
      <c r="B8">
        <f>IF('FITA COSEDE'!I100&gt;0,'FITA COSEDE'!I100,IF(('FITA COSEDE'!E100-'FITA COSEDE'!G100)&gt;=0,'FITA COSEDE'!E100-'FITA COSEDE'!G100,0))</f>
        <v>0</v>
      </c>
    </row>
    <row r="9" spans="1:11" x14ac:dyDescent="0.2">
      <c r="A9" t="s">
        <v>69</v>
      </c>
      <c r="B9">
        <f>IF('FITA COSEDE'!I101&gt;0,'FITA COSEDE'!I101,IF(('FITA COSEDE'!E101-'FITA COSEDE'!G101)&gt;=0,'FITA COSEDE'!E101-'FITA COSEDE'!G101,0))</f>
        <v>0</v>
      </c>
    </row>
    <row r="10" spans="1:11" x14ac:dyDescent="0.2">
      <c r="C10">
        <f>SUM(B4:B9)</f>
        <v>0</v>
      </c>
    </row>
    <row r="11" spans="1:11" x14ac:dyDescent="0.2">
      <c r="A11" t="s">
        <v>39</v>
      </c>
    </row>
    <row r="13" spans="1:11" x14ac:dyDescent="0.2">
      <c r="A13" t="s">
        <v>12</v>
      </c>
      <c r="B13">
        <f>IF('FITA COSEDE'!I105&gt;0,'FITA COSEDE'!I105,IF(('FITA COSEDE'!E105-'FITA COSEDE'!G105)&gt;=0,'FITA COSEDE'!E105-'FITA COSEDE'!G105,0))</f>
        <v>0</v>
      </c>
    </row>
    <row r="14" spans="1:11" x14ac:dyDescent="0.2">
      <c r="A14" t="s">
        <v>43</v>
      </c>
      <c r="B14">
        <f>IF('FITA COSEDE'!I106&gt;0,'FITA COSEDE'!I106,IF(('FITA COSEDE'!E106-'FITA COSEDE'!G106)&gt;=0,'FITA COSEDE'!E106-'FITA COSEDE'!G106,0))</f>
        <v>0</v>
      </c>
    </row>
    <row r="15" spans="1:11" x14ac:dyDescent="0.2">
      <c r="A15" t="s">
        <v>44</v>
      </c>
      <c r="B15">
        <f>IF('FITA COSEDE'!I107&gt;0,'FITA COSEDE'!I107,IF(('FITA COSEDE'!E107-'FITA COSEDE'!G107)&gt;=0,'FITA COSEDE'!E107-'FITA COSEDE'!G107,0))</f>
        <v>0</v>
      </c>
    </row>
    <row r="16" spans="1:11" x14ac:dyDescent="0.2">
      <c r="A16" t="s">
        <v>16</v>
      </c>
      <c r="B16">
        <f>IF('FITA COSEDE'!I108&gt;0,'FITA COSEDE'!I108,IF(('FITA COSEDE'!E108-'FITA COSEDE'!G108)&gt;=0,'FITA COSEDE'!E108-'FITA COSEDE'!G108,0))</f>
        <v>0</v>
      </c>
    </row>
    <row r="17" spans="1:4" x14ac:dyDescent="0.2">
      <c r="A17" t="s">
        <v>46</v>
      </c>
      <c r="B17">
        <f>IF('FITA COSEDE'!I109&gt;0,'FITA COSEDE'!I109,IF(('FITA COSEDE'!E109-'FITA COSEDE'!G109)&gt;=0,'FITA COSEDE'!E109-'FITA COSEDE'!G109,0))</f>
        <v>0</v>
      </c>
    </row>
    <row r="18" spans="1:4" x14ac:dyDescent="0.2">
      <c r="A18" t="s">
        <v>69</v>
      </c>
      <c r="B18">
        <f>IF('FITA COSEDE'!I110&gt;0,'FITA COSEDE'!I110,IF(('FITA COSEDE'!E110-'FITA COSEDE'!G110)&gt;=0,'FITA COSEDE'!E110-'FITA COSEDE'!G110,0))</f>
        <v>0</v>
      </c>
    </row>
    <row r="19" spans="1:4" x14ac:dyDescent="0.2">
      <c r="C19">
        <f>SUM(B13:B18)</f>
        <v>0</v>
      </c>
    </row>
    <row r="21" spans="1:4" x14ac:dyDescent="0.2">
      <c r="A21" t="s">
        <v>47</v>
      </c>
      <c r="B21">
        <f>'FITA COSEDE'!J222</f>
        <v>0</v>
      </c>
    </row>
    <row r="22" spans="1:4" x14ac:dyDescent="0.2">
      <c r="A22">
        <v>2</v>
      </c>
      <c r="B22">
        <f>'FITA COSEDE'!J225</f>
        <v>0</v>
      </c>
      <c r="C22" s="1">
        <f>B21-B22</f>
        <v>0</v>
      </c>
      <c r="D22">
        <f>IF(C22&gt;=0,0,A22)</f>
        <v>0</v>
      </c>
    </row>
    <row r="23" spans="1:4" x14ac:dyDescent="0.2">
      <c r="A23">
        <v>3</v>
      </c>
      <c r="B23">
        <f>'FITA COSEDE'!J226</f>
        <v>0</v>
      </c>
      <c r="C23">
        <f t="shared" ref="C23:C32" si="0">C22-B23</f>
        <v>0</v>
      </c>
      <c r="D23">
        <f t="shared" ref="D23:D32" si="1">IF(C23&gt;=0,0,A23)</f>
        <v>0</v>
      </c>
    </row>
    <row r="24" spans="1:4" x14ac:dyDescent="0.2">
      <c r="A24">
        <v>4</v>
      </c>
      <c r="B24">
        <f>'FITA COSEDE'!J227</f>
        <v>0</v>
      </c>
      <c r="C24">
        <f t="shared" si="0"/>
        <v>0</v>
      </c>
      <c r="D24">
        <f t="shared" si="1"/>
        <v>0</v>
      </c>
    </row>
    <row r="25" spans="1:4" x14ac:dyDescent="0.2">
      <c r="A25">
        <v>5</v>
      </c>
      <c r="B25">
        <f>'FITA COSEDE'!J228</f>
        <v>0</v>
      </c>
      <c r="C25">
        <f t="shared" si="0"/>
        <v>0</v>
      </c>
      <c r="D25">
        <f t="shared" si="1"/>
        <v>0</v>
      </c>
    </row>
    <row r="26" spans="1:4" x14ac:dyDescent="0.2">
      <c r="A26">
        <v>6</v>
      </c>
      <c r="B26">
        <f>'FITA COSEDE'!J229</f>
        <v>0</v>
      </c>
      <c r="C26">
        <f t="shared" si="0"/>
        <v>0</v>
      </c>
      <c r="D26">
        <f t="shared" si="1"/>
        <v>0</v>
      </c>
    </row>
    <row r="27" spans="1:4" x14ac:dyDescent="0.2">
      <c r="A27">
        <v>7</v>
      </c>
      <c r="B27">
        <f>'FITA COSEDE'!J230</f>
        <v>0</v>
      </c>
      <c r="C27">
        <f t="shared" si="0"/>
        <v>0</v>
      </c>
      <c r="D27">
        <f t="shared" si="1"/>
        <v>0</v>
      </c>
    </row>
    <row r="28" spans="1:4" x14ac:dyDescent="0.2">
      <c r="A28">
        <v>8</v>
      </c>
      <c r="B28">
        <f>'FITA COSEDE'!J231</f>
        <v>0</v>
      </c>
      <c r="C28">
        <f t="shared" si="0"/>
        <v>0</v>
      </c>
      <c r="D28">
        <f t="shared" si="1"/>
        <v>0</v>
      </c>
    </row>
    <row r="29" spans="1:4" x14ac:dyDescent="0.2">
      <c r="A29">
        <v>9</v>
      </c>
      <c r="B29">
        <f>'FITA COSEDE'!J232</f>
        <v>0</v>
      </c>
      <c r="C29">
        <f t="shared" si="0"/>
        <v>0</v>
      </c>
      <c r="D29">
        <f t="shared" si="1"/>
        <v>0</v>
      </c>
    </row>
    <row r="30" spans="1:4" x14ac:dyDescent="0.2">
      <c r="A30">
        <v>10</v>
      </c>
      <c r="B30">
        <f>'FITA COSEDE'!J233</f>
        <v>0</v>
      </c>
      <c r="C30">
        <f t="shared" si="0"/>
        <v>0</v>
      </c>
      <c r="D30">
        <f t="shared" si="1"/>
        <v>0</v>
      </c>
    </row>
    <row r="31" spans="1:4" x14ac:dyDescent="0.2">
      <c r="A31">
        <v>11</v>
      </c>
      <c r="B31">
        <f>'FITA COSEDE'!J234</f>
        <v>0</v>
      </c>
      <c r="C31">
        <f t="shared" si="0"/>
        <v>0</v>
      </c>
      <c r="D31">
        <f t="shared" si="1"/>
        <v>0</v>
      </c>
    </row>
    <row r="32" spans="1:4" x14ac:dyDescent="0.2">
      <c r="A32">
        <v>12</v>
      </c>
      <c r="B32">
        <f>'FITA COSEDE'!J235</f>
        <v>0</v>
      </c>
      <c r="C32" s="1">
        <f t="shared" si="0"/>
        <v>0</v>
      </c>
      <c r="D32">
        <f t="shared" si="1"/>
        <v>0</v>
      </c>
    </row>
    <row r="33" spans="3:5" x14ac:dyDescent="0.2">
      <c r="D33" s="1">
        <f>SUM(D22:D32)</f>
        <v>0</v>
      </c>
      <c r="E33" s="2" t="b">
        <f>IF(D33=75,"segundo",IF(D33=72,"tercero",IF(D33=68,"cuarto",IF(D33=63,"quinto",IF(D33=57,"sexto",IF(D33=50,"séptimo",IF(D33=42,"octavo",IF(D33=33,"noveno",IF(D33=23,"décimo",IF(D33=12,"décimo primero"))))))))))</f>
        <v>0</v>
      </c>
    </row>
    <row r="36" spans="3:5" x14ac:dyDescent="0.2">
      <c r="C36">
        <v>2</v>
      </c>
      <c r="D36">
        <v>77</v>
      </c>
    </row>
    <row r="37" spans="3:5" x14ac:dyDescent="0.2">
      <c r="C37">
        <v>3</v>
      </c>
      <c r="D37">
        <v>75</v>
      </c>
    </row>
    <row r="38" spans="3:5" x14ac:dyDescent="0.2">
      <c r="C38">
        <v>4</v>
      </c>
      <c r="D38">
        <v>72</v>
      </c>
    </row>
    <row r="39" spans="3:5" x14ac:dyDescent="0.2">
      <c r="C39">
        <v>5</v>
      </c>
      <c r="D39">
        <v>68</v>
      </c>
    </row>
    <row r="40" spans="3:5" x14ac:dyDescent="0.2">
      <c r="C40">
        <v>6</v>
      </c>
      <c r="D40">
        <v>63</v>
      </c>
    </row>
    <row r="41" spans="3:5" x14ac:dyDescent="0.2">
      <c r="C41">
        <v>7</v>
      </c>
      <c r="D41">
        <v>57</v>
      </c>
    </row>
    <row r="42" spans="3:5" x14ac:dyDescent="0.2">
      <c r="C42">
        <v>8</v>
      </c>
      <c r="D42">
        <v>50</v>
      </c>
    </row>
    <row r="43" spans="3:5" x14ac:dyDescent="0.2">
      <c r="C43">
        <v>9</v>
      </c>
      <c r="D43">
        <v>42</v>
      </c>
    </row>
    <row r="44" spans="3:5" x14ac:dyDescent="0.2">
      <c r="C44">
        <v>10</v>
      </c>
      <c r="D44">
        <v>33</v>
      </c>
    </row>
    <row r="45" spans="3:5" x14ac:dyDescent="0.2">
      <c r="C45">
        <v>11</v>
      </c>
      <c r="D45">
        <v>23</v>
      </c>
    </row>
    <row r="46" spans="3:5" x14ac:dyDescent="0.2">
      <c r="C46">
        <v>12</v>
      </c>
      <c r="D46">
        <v>12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5"/>
  <sheetViews>
    <sheetView workbookViewId="0">
      <selection sqref="A1:IV65536"/>
    </sheetView>
  </sheetViews>
  <sheetFormatPr baseColWidth="10" defaultRowHeight="12.75" x14ac:dyDescent="0.2"/>
  <sheetData>
    <row r="4" spans="2:2" x14ac:dyDescent="0.2">
      <c r="B4">
        <v>1</v>
      </c>
    </row>
    <row r="5" spans="2:2" x14ac:dyDescent="0.2">
      <c r="B5">
        <v>2</v>
      </c>
    </row>
    <row r="6" spans="2:2" x14ac:dyDescent="0.2">
      <c r="B6">
        <v>3</v>
      </c>
    </row>
    <row r="7" spans="2:2" x14ac:dyDescent="0.2">
      <c r="B7">
        <v>4</v>
      </c>
    </row>
    <row r="8" spans="2:2" x14ac:dyDescent="0.2">
      <c r="B8">
        <v>5</v>
      </c>
    </row>
    <row r="9" spans="2:2" x14ac:dyDescent="0.2">
      <c r="B9">
        <v>6</v>
      </c>
    </row>
    <row r="10" spans="2:2" x14ac:dyDescent="0.2">
      <c r="B10">
        <v>7</v>
      </c>
    </row>
    <row r="11" spans="2:2" x14ac:dyDescent="0.2">
      <c r="B11">
        <v>8</v>
      </c>
    </row>
    <row r="12" spans="2:2" x14ac:dyDescent="0.2">
      <c r="B12">
        <v>9</v>
      </c>
    </row>
    <row r="13" spans="2:2" x14ac:dyDescent="0.2">
      <c r="B13">
        <v>10</v>
      </c>
    </row>
    <row r="14" spans="2:2" x14ac:dyDescent="0.2">
      <c r="B14">
        <v>11</v>
      </c>
    </row>
    <row r="15" spans="2:2" x14ac:dyDescent="0.2">
      <c r="B15">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Indicaciones</vt:lpstr>
      <vt:lpstr>FITA COSEDE</vt:lpstr>
      <vt:lpstr>SEPS</vt:lpstr>
      <vt:lpstr>Hoja2</vt:lpstr>
      <vt:lpstr>Hoja3</vt:lpstr>
      <vt:lpstr>'FITA COSEDE'!Área_de_impresión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Germán Rodríguez</dc:creator>
  <cp:lastModifiedBy>Francisco Argoti</cp:lastModifiedBy>
  <cp:lastPrinted>2018-01-16T14:27:58Z</cp:lastPrinted>
  <dcterms:created xsi:type="dcterms:W3CDTF">2016-12-05T14:03:05Z</dcterms:created>
  <dcterms:modified xsi:type="dcterms:W3CDTF">2018-02-01T16:14:24Z</dcterms:modified>
</cp:coreProperties>
</file>