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 Rosero\Desktop\Marcela Rosero\SECRETARIA TÉCNICA\OTROS DCTOS\JUAN ARAUJO\JULIO 2016\Para web\"/>
    </mc:Choice>
  </mc:AlternateContent>
  <bookViews>
    <workbookView showSheetTabs="0" xWindow="0" yWindow="0" windowWidth="21600" windowHeight="9735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Solidario'!$B$2:$AS$7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AH27" i="6" l="1"/>
  <c r="AT27" i="5" l="1"/>
  <c r="AH21" i="6"/>
  <c r="AS27" i="5" l="1"/>
  <c r="AG27" i="6"/>
  <c r="AG21" i="6"/>
  <c r="AF27" i="6" l="1"/>
  <c r="AF21" i="6"/>
  <c r="AE27" i="6" l="1"/>
  <c r="AD27" i="6"/>
  <c r="AO27" i="5"/>
  <c r="AN27" i="5"/>
  <c r="AM27" i="5"/>
  <c r="AQ27" i="5"/>
  <c r="AP27" i="5"/>
  <c r="AE21" i="6"/>
  <c r="AD21" i="6" l="1"/>
  <c r="AC21" i="6" l="1"/>
  <c r="H24" i="6" l="1"/>
  <c r="AO31" i="5" l="1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X28" i="5"/>
  <c r="Q28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C26" i="6"/>
  <c r="AC25" i="6"/>
  <c r="AC24" i="6"/>
  <c r="G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D26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AA21" i="6" l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B21" i="6"/>
</calcChain>
</file>

<file path=xl/sharedStrings.xml><?xml version="1.0" encoding="utf-8"?>
<sst xmlns="http://schemas.openxmlformats.org/spreadsheetml/2006/main" count="129" uniqueCount="60">
  <si>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</si>
  <si>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</si>
  <si>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</si>
  <si>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</si>
  <si>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</si>
  <si>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</si>
  <si>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</si>
  <si>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</si>
  <si>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</si>
  <si>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</si>
  <si>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</si>
  <si>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</si>
  <si>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</si>
  <si>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</si>
  <si>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</si>
  <si>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</si>
  <si>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</si>
  <si>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</si>
  <si>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</si>
  <si>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</si>
  <si>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</si>
  <si>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</si>
  <si>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</si>
  <si>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</si>
  <si>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</si>
  <si>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</si>
  <si>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</si>
  <si>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</si>
  <si>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</si>
  <si>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</si>
  <si>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</si>
  <si>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</si>
  <si>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</si>
  <si>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</si>
  <si>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</si>
  <si>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</si>
  <si>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</si>
  <si>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</si>
  <si>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</si>
  <si>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</si>
  <si>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</si>
  <si>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</si>
  <si>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</si>
  <si>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</si>
  <si>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</si>
  <si>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</si>
  <si>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</si>
  <si>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</si>
  <si>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</si>
  <si>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</si>
  <si>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</si>
  <si>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</si>
  <si>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</si>
  <si>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</si>
  <si>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</si>
  <si>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</si>
  <si>
    <t xml:space="preserve">Junio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</si>
  <si>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julio de 2016)</t>
    </r>
  </si>
  <si>
    <t>Al 31 de julio de 2016</t>
  </si>
  <si>
    <t xml:space="preserve">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</si>
</sst>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3" fontId="5" fillId="2" borderId="8" xfId="1" applyNumberFormat="1" applyFont="1" applyFill="1" applyBorder="1" applyAlignment="1">
      <alignment horizontal="left"/>
    </xf>
    <xf numFmtId="164" fontId="0" fillId="0" borderId="0" xfId="1" applyNumberFormat="1" applyFont="1" applyBorder="1"/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"/>
  <sheetViews>
    <sheetView tabSelected="1" workbookViewId="0"/>
  </sheetViews>
  <sheetFormatPr baseColWidth="10" defaultColWidth="11.5703125" defaultRowHeight="15" x14ac:dyDescent="0.25"/>
  <cols>
    <col min="1" max="1" width="11.5703125" style="5"/>
    <col min="2" max="2" width="4.7109375" style="5" customWidth="1"/>
    <col min="3" max="16384" width="11.5703125" style="5"/>
  </cols>
  <sheetData>
    <row r="3" spans="2:8" ht="15" customHeight="1" x14ac:dyDescent="0.25">
      <c r="G3" s="73" t="s">
        <v>57</v>
      </c>
      <c r="H3" s="73"/>
    </row>
    <row r="4" spans="2:8" ht="15" customHeight="1" x14ac:dyDescent="0.25">
      <c r="G4" s="73"/>
      <c r="H4" s="73"/>
    </row>
    <row r="5" spans="2:8" ht="15" customHeight="1" x14ac:dyDescent="0.25">
      <c r="G5" s="73"/>
      <c r="H5" s="73"/>
    </row>
    <row r="6" spans="2:8" ht="15" customHeight="1" x14ac:dyDescent="0.25">
      <c r="G6" s="73"/>
      <c r="H6" s="73"/>
    </row>
    <row r="7" spans="2:8" ht="15" customHeight="1" x14ac:dyDescent="0.25">
      <c r="G7" s="73"/>
      <c r="H7" s="73"/>
    </row>
    <row r="8" spans="2:8" ht="18.75" x14ac:dyDescent="0.3">
      <c r="B8" s="70" t="s">
        <v>38</v>
      </c>
      <c r="C8" s="70"/>
      <c r="D8" s="70"/>
      <c r="E8" s="70"/>
      <c r="F8" s="70"/>
      <c r="G8" s="70"/>
      <c r="H8" s="70"/>
    </row>
    <row r="10" spans="2:8" x14ac:dyDescent="0.25">
      <c r="B10" s="11" t="s">
        <v>39</v>
      </c>
      <c r="C10" s="71" t="s">
        <v>17</v>
      </c>
      <c r="D10" s="71"/>
      <c r="E10" s="71"/>
      <c r="F10" s="71"/>
      <c r="G10" s="71"/>
      <c r="H10" s="71"/>
    </row>
    <row r="11" spans="2:8" x14ac:dyDescent="0.25">
      <c r="B11" s="10"/>
      <c r="C11" s="4"/>
      <c r="D11" s="4"/>
      <c r="E11" s="4"/>
      <c r="F11" s="4"/>
      <c r="G11" s="4"/>
      <c r="H11" s="4"/>
    </row>
    <row r="12" spans="2:8" x14ac:dyDescent="0.25">
      <c r="B12" s="12" t="s">
        <v>40</v>
      </c>
      <c r="C12" s="72" t="s">
        <v>18</v>
      </c>
      <c r="D12" s="72"/>
      <c r="E12" s="72"/>
      <c r="F12" s="72"/>
      <c r="G12" s="72"/>
      <c r="H12" s="72"/>
    </row>
  </sheetData>
  <mergeCells count="4">
    <mergeCell ref="B8:H8"/>
    <mergeCell ref="C10:H10"/>
    <mergeCell ref="C12:H12"/>
    <mergeCell ref="G3:H7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6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24.7109375" customWidth="1"/>
    <col min="4" max="9" width="13" customWidth="1"/>
    <col min="10" max="28" width="13.85546875" customWidth="1"/>
    <col min="29" max="32" width="13" customWidth="1"/>
    <col min="33" max="33" width="13.140625" customWidth="1"/>
    <col min="34" max="40" width="14.42578125" bestFit="1" customWidth="1"/>
    <col min="41" max="46" width="16" customWidth="1"/>
    <col min="47" max="47" width="18.85546875" bestFit="1" customWidth="1"/>
    <col min="48" max="48" width="17.5703125" bestFit="1" customWidth="1"/>
  </cols>
  <sheetData>
    <row r="1" spans="2:49" ht="4.5" customHeight="1" x14ac:dyDescent="0.25"/>
    <row r="3" spans="2:49" ht="18.75" x14ac:dyDescent="0.25">
      <c r="B3" s="6"/>
      <c r="C3" s="6"/>
      <c r="D3" s="79" t="s">
        <v>16</v>
      </c>
      <c r="E3" s="79"/>
      <c r="F3" s="79"/>
      <c r="G3" s="79"/>
      <c r="H3" s="79"/>
      <c r="I3" s="79"/>
      <c r="J3" s="79"/>
      <c r="K3" s="7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9" ht="15.75" x14ac:dyDescent="0.25">
      <c r="B4" s="7"/>
      <c r="C4" s="7"/>
      <c r="D4" s="80" t="s">
        <v>20</v>
      </c>
      <c r="E4" s="80"/>
      <c r="F4" s="80"/>
      <c r="G4" s="80"/>
      <c r="H4" s="80"/>
      <c r="I4" s="80"/>
      <c r="J4" s="80"/>
      <c r="K4" s="8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2:49" x14ac:dyDescent="0.25">
      <c r="B5" s="8"/>
      <c r="C5" s="8"/>
      <c r="D5" s="80" t="s">
        <v>58</v>
      </c>
      <c r="E5" s="80"/>
      <c r="F5" s="80"/>
      <c r="G5" s="80"/>
      <c r="H5" s="80"/>
      <c r="I5" s="80"/>
      <c r="J5" s="80"/>
      <c r="K5" s="8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9" x14ac:dyDescent="0.25">
      <c r="D6" s="81" t="s">
        <v>36</v>
      </c>
      <c r="E6" s="81"/>
      <c r="F6" s="81"/>
      <c r="G6" s="81"/>
      <c r="H6" s="81"/>
      <c r="I6" s="81"/>
      <c r="J6" s="81"/>
      <c r="K6" s="81"/>
    </row>
    <row r="7" spans="2:49" x14ac:dyDescent="0.25">
      <c r="D7" s="82" t="s">
        <v>19</v>
      </c>
      <c r="E7" s="82"/>
      <c r="F7" s="9"/>
      <c r="G7" s="9"/>
      <c r="H7" s="9"/>
      <c r="I7" s="9"/>
      <c r="J7" s="9"/>
      <c r="K7" s="9"/>
    </row>
    <row r="8" spans="2:49" x14ac:dyDescent="0.25">
      <c r="J8" s="37"/>
    </row>
    <row r="9" spans="2:49" x14ac:dyDescent="0.25">
      <c r="B9" s="1"/>
      <c r="C9" s="1"/>
      <c r="D9" s="78" t="s">
        <v>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 t="s">
        <v>13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 t="s">
        <v>14</v>
      </c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4" t="s">
        <v>15</v>
      </c>
      <c r="AO9" s="75"/>
      <c r="AP9" s="75"/>
      <c r="AQ9" s="75"/>
      <c r="AR9" s="75"/>
      <c r="AS9" s="75"/>
      <c r="AT9" s="76"/>
    </row>
    <row r="10" spans="2:49" x14ac:dyDescent="0.25">
      <c r="B10" s="32"/>
      <c r="C10" s="32"/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43" t="s">
        <v>50</v>
      </c>
      <c r="L10" s="43" t="s">
        <v>51</v>
      </c>
      <c r="M10" s="43" t="s">
        <v>52</v>
      </c>
      <c r="N10" s="43" t="s">
        <v>53</v>
      </c>
      <c r="O10" s="43" t="s">
        <v>54</v>
      </c>
      <c r="P10" s="43" t="s">
        <v>43</v>
      </c>
      <c r="Q10" s="43" t="s">
        <v>44</v>
      </c>
      <c r="R10" s="43" t="s">
        <v>45</v>
      </c>
      <c r="S10" s="43" t="s">
        <v>46</v>
      </c>
      <c r="T10" s="43" t="s">
        <v>47</v>
      </c>
      <c r="U10" s="43" t="s">
        <v>48</v>
      </c>
      <c r="V10" s="43" t="s">
        <v>49</v>
      </c>
      <c r="W10" s="43" t="s">
        <v>50</v>
      </c>
      <c r="X10" s="43" t="s">
        <v>51</v>
      </c>
      <c r="Y10" s="43" t="s">
        <v>52</v>
      </c>
      <c r="Z10" s="43" t="s">
        <v>53</v>
      </c>
      <c r="AA10" s="43" t="s">
        <v>54</v>
      </c>
      <c r="AB10" s="43" t="s">
        <v>43</v>
      </c>
      <c r="AC10" s="43" t="s">
        <v>44</v>
      </c>
      <c r="AD10" s="43" t="s">
        <v>45</v>
      </c>
      <c r="AE10" s="43" t="s">
        <v>46</v>
      </c>
      <c r="AF10" s="43" t="s">
        <v>47</v>
      </c>
      <c r="AG10" s="43" t="s">
        <v>48</v>
      </c>
      <c r="AH10" s="43" t="s">
        <v>49</v>
      </c>
      <c r="AI10" s="43" t="s">
        <v>50</v>
      </c>
      <c r="AJ10" s="43" t="s">
        <v>51</v>
      </c>
      <c r="AK10" s="43" t="s">
        <v>52</v>
      </c>
      <c r="AL10" s="43" t="s">
        <v>53</v>
      </c>
      <c r="AM10" s="43" t="s">
        <v>54</v>
      </c>
      <c r="AN10" s="34" t="s">
        <v>10</v>
      </c>
      <c r="AO10" s="34" t="s">
        <v>0</v>
      </c>
      <c r="AP10" s="34" t="s">
        <v>7</v>
      </c>
      <c r="AQ10" s="34" t="s">
        <v>8</v>
      </c>
      <c r="AR10" s="34" t="s">
        <v>9</v>
      </c>
      <c r="AS10" s="34" t="s">
        <v>11</v>
      </c>
      <c r="AT10" s="34" t="s">
        <v>59</v>
      </c>
    </row>
    <row r="11" spans="2:49" x14ac:dyDescent="0.25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  <c r="AQ11" s="44">
        <v>1148931.5014099998</v>
      </c>
      <c r="AR11" s="44">
        <v>1164347.5440400001</v>
      </c>
      <c r="AS11" s="44">
        <v>1179449.0116499998</v>
      </c>
      <c r="AT11" s="44">
        <v>1194630.2210200001</v>
      </c>
      <c r="AU11" s="68"/>
      <c r="AV11" s="69"/>
      <c r="AW11" s="37"/>
    </row>
    <row r="12" spans="2:49" x14ac:dyDescent="0.25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  <c r="AQ12" s="45">
        <v>226893.73083000001</v>
      </c>
      <c r="AR12" s="45">
        <v>223525.72390000001</v>
      </c>
      <c r="AS12" s="45">
        <v>272652.75477</v>
      </c>
      <c r="AT12" s="45">
        <v>322877.88308999996</v>
      </c>
      <c r="AV12" s="42"/>
      <c r="AW12" s="37"/>
    </row>
    <row r="13" spans="2:49" x14ac:dyDescent="0.25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  <c r="AQ13" s="45">
        <v>877785.58854999999</v>
      </c>
      <c r="AR13" s="45">
        <v>896652.84236000001</v>
      </c>
      <c r="AS13" s="45">
        <v>862041.35265999998</v>
      </c>
      <c r="AT13" s="45">
        <v>827506.28520000004</v>
      </c>
      <c r="AV13" s="42"/>
      <c r="AW13" s="37"/>
    </row>
    <row r="14" spans="2:49" x14ac:dyDescent="0.25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  <c r="AQ14" s="45">
        <v>44252.182030000004</v>
      </c>
      <c r="AR14" s="45">
        <v>44168.977780000001</v>
      </c>
      <c r="AS14" s="45">
        <v>44754.904219999997</v>
      </c>
      <c r="AT14" s="45">
        <v>44246.052729999996</v>
      </c>
      <c r="AV14" s="42"/>
      <c r="AW14" s="37"/>
    </row>
    <row r="15" spans="2:49" x14ac:dyDescent="0.25">
      <c r="B15" s="15"/>
      <c r="C15" s="16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V15" s="42"/>
      <c r="AW15" s="37"/>
    </row>
    <row r="16" spans="2:49" s="49" customFormat="1" x14ac:dyDescent="0.25">
      <c r="B16" s="46">
        <v>2</v>
      </c>
      <c r="C16" s="47" t="s">
        <v>28</v>
      </c>
      <c r="D16" s="48">
        <v>7.7521199999999997</v>
      </c>
      <c r="E16" s="48">
        <v>6.02407</v>
      </c>
      <c r="F16" s="48">
        <v>13.40179</v>
      </c>
      <c r="G16" s="48">
        <v>13.779879999999999</v>
      </c>
      <c r="H16" s="48">
        <v>12.8058</v>
      </c>
      <c r="I16" s="48">
        <v>12.228399999999999</v>
      </c>
      <c r="J16" s="48">
        <v>68250.706540000014</v>
      </c>
      <c r="K16" s="48">
        <v>69892.042879999994</v>
      </c>
      <c r="L16" s="48">
        <v>71573.321159999992</v>
      </c>
      <c r="M16" s="48">
        <v>73308.317810000008</v>
      </c>
      <c r="N16" s="48">
        <v>73886.83524</v>
      </c>
      <c r="O16" s="48">
        <v>74462.257830000002</v>
      </c>
      <c r="P16" s="48">
        <v>75062.699540000001</v>
      </c>
      <c r="Q16" s="48">
        <v>75590.381900000008</v>
      </c>
      <c r="R16" s="48">
        <v>110.5861</v>
      </c>
      <c r="S16" s="48">
        <v>97.372969999999995</v>
      </c>
      <c r="T16" s="48">
        <v>98.739249999999998</v>
      </c>
      <c r="U16" s="48">
        <v>112.98889</v>
      </c>
      <c r="V16" s="48">
        <v>15.077789999999998</v>
      </c>
      <c r="W16" s="48">
        <v>14.82864</v>
      </c>
      <c r="X16" s="48">
        <v>13.68582</v>
      </c>
      <c r="Y16" s="48">
        <v>34.783299999999997</v>
      </c>
      <c r="Z16" s="48">
        <v>45.220459999999996</v>
      </c>
      <c r="AA16" s="48">
        <v>35.247459999999997</v>
      </c>
      <c r="AB16" s="48">
        <v>5014.8201200000003</v>
      </c>
      <c r="AC16" s="48">
        <v>5014.0560099999993</v>
      </c>
      <c r="AD16" s="48">
        <v>15.572119999999998</v>
      </c>
      <c r="AE16" s="48">
        <v>15.718819999999999</v>
      </c>
      <c r="AF16" s="48">
        <v>16.385300000000004</v>
      </c>
      <c r="AG16" s="48">
        <v>39.52355</v>
      </c>
      <c r="AH16" s="48">
        <v>14.658100000000001</v>
      </c>
      <c r="AI16" s="48">
        <v>15.017520000000001</v>
      </c>
      <c r="AJ16" s="48">
        <v>14.928510000000001</v>
      </c>
      <c r="AK16" s="48">
        <v>15.06142</v>
      </c>
      <c r="AL16" s="48">
        <v>12.99868</v>
      </c>
      <c r="AM16" s="48">
        <v>16.890730000000005</v>
      </c>
      <c r="AN16" s="48">
        <v>15.203430000000001</v>
      </c>
      <c r="AO16" s="48">
        <v>14.655010000000001</v>
      </c>
      <c r="AP16" s="48">
        <v>15.50967</v>
      </c>
      <c r="AQ16" s="48">
        <v>14.53758</v>
      </c>
      <c r="AR16" s="48">
        <v>27.772190000000002</v>
      </c>
      <c r="AS16" s="48">
        <v>13.023239999999999</v>
      </c>
      <c r="AT16" s="48">
        <v>25.39958</v>
      </c>
      <c r="AV16" s="42"/>
      <c r="AW16" s="37"/>
    </row>
    <row r="17" spans="2:49" s="49" customFormat="1" x14ac:dyDescent="0.25">
      <c r="B17" s="46" t="s">
        <v>29</v>
      </c>
      <c r="C17" s="50" t="s">
        <v>34</v>
      </c>
      <c r="D17" s="51">
        <v>7.7521199999999997</v>
      </c>
      <c r="E17" s="51">
        <v>6.02407</v>
      </c>
      <c r="F17" s="51">
        <v>13.40179</v>
      </c>
      <c r="G17" s="51">
        <v>13.779879999999999</v>
      </c>
      <c r="H17" s="51">
        <v>12.8058</v>
      </c>
      <c r="I17" s="51">
        <v>12.228399999999999</v>
      </c>
      <c r="J17" s="51">
        <v>0</v>
      </c>
      <c r="K17" s="51">
        <v>69892.042879999994</v>
      </c>
      <c r="L17" s="51">
        <v>0</v>
      </c>
      <c r="M17" s="51">
        <v>0</v>
      </c>
      <c r="N17" s="51">
        <v>0</v>
      </c>
      <c r="O17" s="51">
        <v>74462.257830000002</v>
      </c>
      <c r="P17" s="51">
        <v>75062.699540000001</v>
      </c>
      <c r="Q17" s="51">
        <v>75590.381900000008</v>
      </c>
      <c r="R17" s="51">
        <v>110.58586</v>
      </c>
      <c r="S17" s="51">
        <v>97.37272999999999</v>
      </c>
      <c r="T17" s="51">
        <v>98.739009999999993</v>
      </c>
      <c r="U17" s="51">
        <v>112.98864999999999</v>
      </c>
      <c r="V17" s="51">
        <v>15.077549999999999</v>
      </c>
      <c r="W17" s="51">
        <v>14.8284</v>
      </c>
      <c r="X17" s="51">
        <v>13.68558</v>
      </c>
      <c r="Y17" s="51">
        <v>34.783059999999999</v>
      </c>
      <c r="Z17" s="51">
        <v>45.220219999999998</v>
      </c>
      <c r="AA17" s="51">
        <v>35.247219999999999</v>
      </c>
      <c r="AB17" s="51">
        <v>14.819879999999999</v>
      </c>
      <c r="AC17" s="51">
        <v>14.055770000000001</v>
      </c>
      <c r="AD17" s="51">
        <v>15.571879999999998</v>
      </c>
      <c r="AE17" s="51">
        <v>15.718579999999999</v>
      </c>
      <c r="AF17" s="51">
        <v>16.385060000000003</v>
      </c>
      <c r="AG17" s="51">
        <v>15.63128</v>
      </c>
      <c r="AH17" s="51">
        <v>14.657860000000001</v>
      </c>
      <c r="AI17" s="51">
        <v>15.017280000000001</v>
      </c>
      <c r="AJ17" s="51">
        <v>14.928270000000001</v>
      </c>
      <c r="AK17" s="51">
        <v>15.06118</v>
      </c>
      <c r="AL17" s="51">
        <v>12.99844</v>
      </c>
      <c r="AM17" s="51">
        <v>16.890490000000003</v>
      </c>
      <c r="AN17" s="51">
        <v>15.203190000000001</v>
      </c>
      <c r="AO17" s="51">
        <v>14.654770000000001</v>
      </c>
      <c r="AP17" s="51">
        <v>15.50943</v>
      </c>
      <c r="AQ17" s="51">
        <v>14.53734</v>
      </c>
      <c r="AR17" s="51">
        <v>27.77195</v>
      </c>
      <c r="AS17" s="51">
        <v>13.023</v>
      </c>
      <c r="AT17" s="51">
        <v>25.399339999999999</v>
      </c>
      <c r="AV17" s="42"/>
      <c r="AW17" s="37"/>
    </row>
    <row r="18" spans="2:49" s="49" customFormat="1" x14ac:dyDescent="0.25">
      <c r="B18" s="46" t="s">
        <v>30</v>
      </c>
      <c r="C18" s="50" t="s">
        <v>31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68250.706540000014</v>
      </c>
      <c r="K18" s="51">
        <v>0</v>
      </c>
      <c r="L18" s="51">
        <v>71573.321159999992</v>
      </c>
      <c r="M18" s="51">
        <v>73308.317810000008</v>
      </c>
      <c r="N18" s="51">
        <v>73886.83524</v>
      </c>
      <c r="O18" s="51">
        <v>0</v>
      </c>
      <c r="P18" s="51">
        <v>0</v>
      </c>
      <c r="Q18" s="51">
        <v>0</v>
      </c>
      <c r="R18" s="51">
        <v>2.3999999999999998E-4</v>
      </c>
      <c r="S18" s="51">
        <v>2.3999999999999998E-4</v>
      </c>
      <c r="T18" s="51">
        <v>2.3999999999999998E-4</v>
      </c>
      <c r="U18" s="51">
        <v>2.3999999999999998E-4</v>
      </c>
      <c r="V18" s="51">
        <v>2.3999999999999998E-4</v>
      </c>
      <c r="W18" s="51">
        <v>2.3999999999999998E-4</v>
      </c>
      <c r="X18" s="51">
        <v>2.3999999999999998E-4</v>
      </c>
      <c r="Y18" s="51">
        <v>2.3999999999999998E-4</v>
      </c>
      <c r="Z18" s="51">
        <v>2.3999999999999998E-4</v>
      </c>
      <c r="AA18" s="51">
        <v>2.3999999999999998E-4</v>
      </c>
      <c r="AB18" s="51">
        <v>5000.0002400000003</v>
      </c>
      <c r="AC18" s="51">
        <v>5000.0002400000003</v>
      </c>
      <c r="AD18" s="51">
        <v>2.3999999999999998E-4</v>
      </c>
      <c r="AE18" s="51">
        <v>2.3999999999999998E-4</v>
      </c>
      <c r="AF18" s="51">
        <v>2.3999999999999998E-4</v>
      </c>
      <c r="AG18" s="51">
        <v>23.89227</v>
      </c>
      <c r="AH18" s="51">
        <v>2.3999999999999998E-4</v>
      </c>
      <c r="AI18" s="51">
        <v>2.3999999999999998E-4</v>
      </c>
      <c r="AJ18" s="51">
        <v>2.3999999999999998E-4</v>
      </c>
      <c r="AK18" s="51">
        <v>2.3999999999999998E-4</v>
      </c>
      <c r="AL18" s="51">
        <v>2.3999999999999998E-4</v>
      </c>
      <c r="AM18" s="51">
        <v>2.3999999999999998E-4</v>
      </c>
      <c r="AN18" s="51">
        <v>2.3999999999999998E-4</v>
      </c>
      <c r="AO18" s="51">
        <v>2.3999999999999998E-4</v>
      </c>
      <c r="AP18" s="51">
        <v>2.3999999999999998E-4</v>
      </c>
      <c r="AQ18" s="51">
        <v>2.3999999999999998E-4</v>
      </c>
      <c r="AR18" s="51">
        <v>2.3999999999999998E-4</v>
      </c>
      <c r="AS18" s="51">
        <v>2.3999999999999998E-4</v>
      </c>
      <c r="AT18" s="51">
        <v>2.3999999999999998E-4</v>
      </c>
      <c r="AV18" s="42"/>
      <c r="AW18" s="37"/>
    </row>
    <row r="19" spans="2:49" x14ac:dyDescent="0.25">
      <c r="B19" s="15"/>
      <c r="C19" s="16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V19" s="42"/>
      <c r="AW19" s="37"/>
    </row>
    <row r="20" spans="2:49" x14ac:dyDescent="0.25">
      <c r="B20" s="15">
        <v>3</v>
      </c>
      <c r="C20" s="16" t="s">
        <v>32</v>
      </c>
      <c r="D20" s="44">
        <v>636427.39296000008</v>
      </c>
      <c r="E20" s="44">
        <v>651437.4635800001</v>
      </c>
      <c r="F20" s="44">
        <v>665823.90379999997</v>
      </c>
      <c r="G20" s="44">
        <v>680703.87474</v>
      </c>
      <c r="H20" s="44">
        <v>695167.67573000002</v>
      </c>
      <c r="I20" s="44">
        <v>709798.50873999996</v>
      </c>
      <c r="J20" s="44">
        <v>656226.60291000002</v>
      </c>
      <c r="K20" s="44">
        <v>669350.04471000005</v>
      </c>
      <c r="L20" s="44">
        <v>682547.90467999992</v>
      </c>
      <c r="M20" s="44">
        <v>695863.45725999994</v>
      </c>
      <c r="N20" s="44">
        <v>709272.74294000003</v>
      </c>
      <c r="O20" s="44">
        <v>721287.74194000009</v>
      </c>
      <c r="P20" s="44">
        <v>736667.64346000005</v>
      </c>
      <c r="Q20" s="44">
        <v>753070.34011999995</v>
      </c>
      <c r="R20" s="44">
        <v>767946.32638999994</v>
      </c>
      <c r="S20" s="44">
        <v>783366.58709000004</v>
      </c>
      <c r="T20" s="44">
        <v>796985.0602999999</v>
      </c>
      <c r="U20" s="44">
        <v>798405.67434000003</v>
      </c>
      <c r="V20" s="44">
        <v>799898.35149000003</v>
      </c>
      <c r="W20" s="44">
        <v>841478.08945000009</v>
      </c>
      <c r="X20" s="44">
        <v>842832.95685000008</v>
      </c>
      <c r="Y20" s="44">
        <v>871525.97148000007</v>
      </c>
      <c r="Z20" s="44">
        <v>886742.42700000003</v>
      </c>
      <c r="AA20" s="44">
        <v>902376.56709000003</v>
      </c>
      <c r="AB20" s="44">
        <v>918452.70615999994</v>
      </c>
      <c r="AC20" s="44">
        <v>920000.40287999995</v>
      </c>
      <c r="AD20" s="44">
        <v>950377.26059000008</v>
      </c>
      <c r="AE20" s="44">
        <v>966835.73677999992</v>
      </c>
      <c r="AF20" s="44">
        <v>982862.01114999992</v>
      </c>
      <c r="AG20" s="44">
        <v>998471.15755999996</v>
      </c>
      <c r="AH20" s="44">
        <v>1014016.77933</v>
      </c>
      <c r="AI20" s="44">
        <v>1029421.15478</v>
      </c>
      <c r="AJ20" s="44">
        <v>1044316.50422</v>
      </c>
      <c r="AK20" s="44">
        <v>1059432.28819</v>
      </c>
      <c r="AL20" s="44">
        <v>1074228.9712799999</v>
      </c>
      <c r="AM20" s="44">
        <v>1089147.1566900001</v>
      </c>
      <c r="AN20" s="44">
        <v>1103945.5025299999</v>
      </c>
      <c r="AO20" s="44">
        <v>1118833.04669</v>
      </c>
      <c r="AP20" s="44">
        <v>1133971.13078</v>
      </c>
      <c r="AQ20" s="44">
        <v>1148916.96383</v>
      </c>
      <c r="AR20" s="44">
        <v>1164319.7718499999</v>
      </c>
      <c r="AS20" s="44">
        <v>1179435.98841</v>
      </c>
      <c r="AT20" s="44">
        <v>1194604.8214400001</v>
      </c>
      <c r="AV20" s="42"/>
      <c r="AW20" s="37"/>
    </row>
    <row r="21" spans="2:49" x14ac:dyDescent="0.25"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2:49" s="55" customFormat="1" x14ac:dyDescent="0.25">
      <c r="B22" s="26" t="s">
        <v>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</row>
    <row r="23" spans="2:49" s="55" customFormat="1" x14ac:dyDescent="0.25">
      <c r="B23" s="29" t="s">
        <v>42</v>
      </c>
      <c r="C23" s="52"/>
      <c r="D23" s="52"/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2:49" s="55" customFormat="1" x14ac:dyDescent="0.25">
      <c r="B24" s="29" t="s">
        <v>41</v>
      </c>
      <c r="C24" s="52"/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2:49" s="55" customFormat="1" ht="15" customHeight="1" x14ac:dyDescent="0.25">
      <c r="B25" s="77" t="s">
        <v>37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53"/>
      <c r="AA25" s="53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49" x14ac:dyDescent="0.25">
      <c r="B26" s="41" t="s">
        <v>55</v>
      </c>
      <c r="C26" s="23"/>
      <c r="D26" s="23"/>
      <c r="E26" s="23"/>
      <c r="F26" s="23"/>
      <c r="G26" s="2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49" x14ac:dyDescent="0.25">
      <c r="B27" s="41"/>
      <c r="C27" s="23"/>
      <c r="D27" s="23"/>
      <c r="E27" s="23"/>
      <c r="F27" s="23"/>
      <c r="G27" s="2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37">
        <f t="shared" ref="AM27:AO27" si="0">+AM20+AM16-AM11</f>
        <v>0</v>
      </c>
      <c r="AN27" s="37">
        <f t="shared" si="0"/>
        <v>0</v>
      </c>
      <c r="AO27" s="37">
        <f t="shared" si="0"/>
        <v>0</v>
      </c>
      <c r="AP27" s="37">
        <f>+AP20+AP16-AP11</f>
        <v>0</v>
      </c>
      <c r="AQ27" s="37">
        <f t="shared" ref="AQ27" si="1">+AQ20+AQ16-AQ11</f>
        <v>0</v>
      </c>
      <c r="AR27" s="37"/>
      <c r="AS27" s="37">
        <f t="shared" ref="AS27:AT27" si="2">+AS20+AS16-AS11</f>
        <v>0</v>
      </c>
      <c r="AT27" s="37">
        <f t="shared" si="2"/>
        <v>0</v>
      </c>
    </row>
    <row r="28" spans="2:49" s="56" customFormat="1" x14ac:dyDescent="0.25">
      <c r="D28" s="57">
        <f t="shared" ref="D28:AA28" si="3">+D11-(D12+D13+D14)</f>
        <v>0</v>
      </c>
      <c r="E28" s="57">
        <f t="shared" si="3"/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57">
        <f t="shared" si="3"/>
        <v>0</v>
      </c>
      <c r="Q28" s="57">
        <f>+Q11-(Q12+Q13+Q14)</f>
        <v>0</v>
      </c>
      <c r="R28" s="57">
        <f t="shared" si="3"/>
        <v>0</v>
      </c>
      <c r="S28" s="57">
        <f t="shared" si="3"/>
        <v>0</v>
      </c>
      <c r="T28" s="57">
        <f t="shared" si="3"/>
        <v>0</v>
      </c>
      <c r="U28" s="57">
        <f t="shared" si="3"/>
        <v>0</v>
      </c>
      <c r="V28" s="57">
        <f t="shared" si="3"/>
        <v>0</v>
      </c>
      <c r="W28" s="57">
        <f t="shared" si="3"/>
        <v>0</v>
      </c>
      <c r="X28" s="57">
        <f>+X11-(X12+X13+X14)</f>
        <v>0</v>
      </c>
      <c r="Y28" s="57">
        <f t="shared" si="3"/>
        <v>0</v>
      </c>
      <c r="Z28" s="57">
        <f t="shared" si="3"/>
        <v>0</v>
      </c>
      <c r="AA28" s="57">
        <f t="shared" si="3"/>
        <v>0</v>
      </c>
      <c r="AB28" s="57">
        <f t="shared" ref="AB28:AO28" si="4">+AB11-(AB12+AB13+AB14)</f>
        <v>0</v>
      </c>
      <c r="AC28" s="57">
        <f t="shared" si="4"/>
        <v>0</v>
      </c>
      <c r="AD28" s="57">
        <f t="shared" si="4"/>
        <v>0</v>
      </c>
      <c r="AE28" s="57">
        <f t="shared" si="4"/>
        <v>0</v>
      </c>
      <c r="AF28" s="57">
        <f t="shared" si="4"/>
        <v>0</v>
      </c>
      <c r="AG28" s="57">
        <f t="shared" si="4"/>
        <v>0</v>
      </c>
      <c r="AH28" s="57">
        <f t="shared" si="4"/>
        <v>0</v>
      </c>
      <c r="AI28" s="57">
        <f t="shared" si="4"/>
        <v>0</v>
      </c>
      <c r="AJ28" s="57">
        <f t="shared" si="4"/>
        <v>0</v>
      </c>
      <c r="AK28" s="57">
        <f t="shared" si="4"/>
        <v>0</v>
      </c>
      <c r="AL28" s="57">
        <f t="shared" si="4"/>
        <v>0</v>
      </c>
      <c r="AM28" s="57">
        <f t="shared" si="4"/>
        <v>0</v>
      </c>
      <c r="AN28" s="57">
        <f t="shared" si="4"/>
        <v>0</v>
      </c>
      <c r="AO28" s="57">
        <f t="shared" si="4"/>
        <v>0</v>
      </c>
      <c r="AP28" s="57"/>
      <c r="AQ28" s="57"/>
      <c r="AR28" s="57"/>
      <c r="AS28" s="57"/>
      <c r="AT28" s="57"/>
    </row>
    <row r="29" spans="2:49" s="56" customFormat="1" x14ac:dyDescent="0.25">
      <c r="D29" s="57">
        <f t="shared" ref="D29:AA29" si="5">+D16-(D17+D18)</f>
        <v>0</v>
      </c>
      <c r="E29" s="57">
        <f t="shared" si="5"/>
        <v>0</v>
      </c>
      <c r="F29" s="57">
        <f t="shared" si="5"/>
        <v>0</v>
      </c>
      <c r="G29" s="57">
        <f t="shared" si="5"/>
        <v>0</v>
      </c>
      <c r="H29" s="57">
        <f t="shared" si="5"/>
        <v>0</v>
      </c>
      <c r="I29" s="57">
        <f t="shared" si="5"/>
        <v>0</v>
      </c>
      <c r="J29" s="57">
        <f t="shared" si="5"/>
        <v>0</v>
      </c>
      <c r="K29" s="57">
        <f t="shared" si="5"/>
        <v>0</v>
      </c>
      <c r="L29" s="57">
        <f t="shared" si="5"/>
        <v>0</v>
      </c>
      <c r="M29" s="57">
        <f t="shared" si="5"/>
        <v>0</v>
      </c>
      <c r="N29" s="57">
        <f t="shared" si="5"/>
        <v>0</v>
      </c>
      <c r="O29" s="57">
        <f t="shared" si="5"/>
        <v>0</v>
      </c>
      <c r="P29" s="57">
        <f t="shared" si="5"/>
        <v>0</v>
      </c>
      <c r="Q29" s="57">
        <f t="shared" si="5"/>
        <v>0</v>
      </c>
      <c r="R29" s="57">
        <f t="shared" si="5"/>
        <v>0</v>
      </c>
      <c r="S29" s="57">
        <f t="shared" si="5"/>
        <v>0</v>
      </c>
      <c r="T29" s="57">
        <f t="shared" si="5"/>
        <v>0</v>
      </c>
      <c r="U29" s="57">
        <f t="shared" si="5"/>
        <v>0</v>
      </c>
      <c r="V29" s="57">
        <f t="shared" si="5"/>
        <v>0</v>
      </c>
      <c r="W29" s="57">
        <f t="shared" si="5"/>
        <v>0</v>
      </c>
      <c r="X29" s="57">
        <f t="shared" si="5"/>
        <v>0</v>
      </c>
      <c r="Y29" s="57">
        <f t="shared" si="5"/>
        <v>0</v>
      </c>
      <c r="Z29" s="57">
        <f t="shared" si="5"/>
        <v>0</v>
      </c>
      <c r="AA29" s="57">
        <f t="shared" si="5"/>
        <v>0</v>
      </c>
      <c r="AB29" s="57">
        <f t="shared" ref="AB29:AO29" si="6">+AB16-(AB17+AB18)</f>
        <v>0</v>
      </c>
      <c r="AC29" s="57">
        <f t="shared" si="6"/>
        <v>0</v>
      </c>
      <c r="AD29" s="57">
        <f t="shared" si="6"/>
        <v>0</v>
      </c>
      <c r="AE29" s="57">
        <f t="shared" si="6"/>
        <v>0</v>
      </c>
      <c r="AF29" s="57">
        <f t="shared" si="6"/>
        <v>0</v>
      </c>
      <c r="AG29" s="57">
        <f t="shared" si="6"/>
        <v>0</v>
      </c>
      <c r="AH29" s="57">
        <f t="shared" si="6"/>
        <v>0</v>
      </c>
      <c r="AI29" s="57">
        <f t="shared" si="6"/>
        <v>0</v>
      </c>
      <c r="AJ29" s="57">
        <f t="shared" si="6"/>
        <v>0</v>
      </c>
      <c r="AK29" s="57">
        <f t="shared" si="6"/>
        <v>0</v>
      </c>
      <c r="AL29" s="57">
        <f t="shared" si="6"/>
        <v>0</v>
      </c>
      <c r="AM29" s="57">
        <f t="shared" si="6"/>
        <v>0</v>
      </c>
      <c r="AN29" s="57">
        <f t="shared" si="6"/>
        <v>0</v>
      </c>
      <c r="AO29" s="57">
        <f t="shared" si="6"/>
        <v>0</v>
      </c>
      <c r="AP29" s="57"/>
      <c r="AQ29" s="57"/>
      <c r="AR29" s="57"/>
      <c r="AS29" s="57"/>
      <c r="AT29" s="57"/>
    </row>
    <row r="30" spans="2:49" s="56" customFormat="1" x14ac:dyDescent="0.25">
      <c r="D30" s="57">
        <f>+(D11-(D16+D20))</f>
        <v>-1.1641532182693481E-10</v>
      </c>
      <c r="E30" s="57">
        <f t="shared" ref="E30:AA30" si="7">+(E11-(E16+E20))</f>
        <v>-1.1641532182693481E-10</v>
      </c>
      <c r="F30" s="57">
        <f t="shared" si="7"/>
        <v>0</v>
      </c>
      <c r="G30" s="58">
        <f>+(G11-(G16+G20))</f>
        <v>0</v>
      </c>
      <c r="H30" s="57">
        <f t="shared" si="7"/>
        <v>0</v>
      </c>
      <c r="I30" s="57">
        <f t="shared" si="7"/>
        <v>0</v>
      </c>
      <c r="J30" s="57">
        <f t="shared" si="7"/>
        <v>0</v>
      </c>
      <c r="K30" s="57">
        <f t="shared" si="7"/>
        <v>0</v>
      </c>
      <c r="L30" s="57">
        <f t="shared" si="7"/>
        <v>1.1641532182693481E-10</v>
      </c>
      <c r="M30" s="57">
        <f t="shared" si="7"/>
        <v>0</v>
      </c>
      <c r="N30" s="57">
        <f t="shared" si="7"/>
        <v>-1.1641532182693481E-10</v>
      </c>
      <c r="O30" s="57">
        <f t="shared" si="7"/>
        <v>-1.1641532182693481E-10</v>
      </c>
      <c r="P30" s="57">
        <f t="shared" si="7"/>
        <v>-1.1641532182693481E-10</v>
      </c>
      <c r="Q30" s="57">
        <f t="shared" si="7"/>
        <v>1.1641532182693481E-10</v>
      </c>
      <c r="R30" s="57">
        <f t="shared" si="7"/>
        <v>0</v>
      </c>
      <c r="S30" s="57">
        <f t="shared" si="7"/>
        <v>0</v>
      </c>
      <c r="T30" s="57">
        <f t="shared" si="7"/>
        <v>1.1641532182693481E-10</v>
      </c>
      <c r="U30" s="57">
        <f t="shared" si="7"/>
        <v>-1.1641532182693481E-10</v>
      </c>
      <c r="V30" s="57">
        <f t="shared" si="7"/>
        <v>-1.1641532182693481E-10</v>
      </c>
      <c r="W30" s="57">
        <f t="shared" si="7"/>
        <v>0</v>
      </c>
      <c r="X30" s="57">
        <f t="shared" si="7"/>
        <v>0</v>
      </c>
      <c r="Y30" s="57">
        <f t="shared" si="7"/>
        <v>0</v>
      </c>
      <c r="Z30" s="57">
        <f t="shared" si="7"/>
        <v>0</v>
      </c>
      <c r="AA30" s="57">
        <f t="shared" si="7"/>
        <v>0</v>
      </c>
      <c r="AB30" s="57">
        <f t="shared" ref="AB30:AO30" si="8">+(AB11-(AB16+AB20))</f>
        <v>0</v>
      </c>
      <c r="AC30" s="57">
        <f t="shared" si="8"/>
        <v>1.1641532182693481E-10</v>
      </c>
      <c r="AD30" s="57">
        <f t="shared" si="8"/>
        <v>-1.1641532182693481E-10</v>
      </c>
      <c r="AE30" s="57">
        <f t="shared" si="8"/>
        <v>0</v>
      </c>
      <c r="AF30" s="57">
        <f t="shared" si="8"/>
        <v>0</v>
      </c>
      <c r="AG30" s="57">
        <f t="shared" si="8"/>
        <v>0</v>
      </c>
      <c r="AH30" s="57">
        <f t="shared" si="8"/>
        <v>0</v>
      </c>
      <c r="AI30" s="57">
        <f t="shared" si="8"/>
        <v>1.1641532182693481E-10</v>
      </c>
      <c r="AJ30" s="57">
        <f t="shared" si="8"/>
        <v>0</v>
      </c>
      <c r="AK30" s="57">
        <f t="shared" si="8"/>
        <v>0</v>
      </c>
      <c r="AL30" s="57">
        <f t="shared" si="8"/>
        <v>2.3283064365386963E-10</v>
      </c>
      <c r="AM30" s="57">
        <f t="shared" si="8"/>
        <v>0</v>
      </c>
      <c r="AN30" s="57">
        <f t="shared" si="8"/>
        <v>0</v>
      </c>
      <c r="AO30" s="57">
        <f t="shared" si="8"/>
        <v>0</v>
      </c>
      <c r="AP30" s="57"/>
      <c r="AQ30" s="57"/>
      <c r="AR30" s="57"/>
      <c r="AS30" s="57"/>
      <c r="AT30" s="57"/>
    </row>
    <row r="31" spans="2:49" s="56" customFormat="1" x14ac:dyDescent="0.25">
      <c r="D31" s="57">
        <f t="shared" ref="D31:AA31" si="9">(D20+D16)-D11</f>
        <v>0</v>
      </c>
      <c r="E31" s="57">
        <f t="shared" si="9"/>
        <v>0</v>
      </c>
      <c r="F31" s="57">
        <f t="shared" si="9"/>
        <v>0</v>
      </c>
      <c r="G31" s="57">
        <f t="shared" si="9"/>
        <v>0</v>
      </c>
      <c r="H31" s="57">
        <f t="shared" si="9"/>
        <v>0</v>
      </c>
      <c r="I31" s="57">
        <f t="shared" si="9"/>
        <v>0</v>
      </c>
      <c r="J31" s="57">
        <f t="shared" si="9"/>
        <v>0</v>
      </c>
      <c r="K31" s="57">
        <f t="shared" si="9"/>
        <v>0</v>
      </c>
      <c r="L31" s="57">
        <f t="shared" si="9"/>
        <v>0</v>
      </c>
      <c r="M31" s="57">
        <f t="shared" si="9"/>
        <v>0</v>
      </c>
      <c r="N31" s="57">
        <f t="shared" si="9"/>
        <v>0</v>
      </c>
      <c r="O31" s="57">
        <f t="shared" si="9"/>
        <v>0</v>
      </c>
      <c r="P31" s="57">
        <f t="shared" si="9"/>
        <v>0</v>
      </c>
      <c r="Q31" s="57">
        <f t="shared" si="9"/>
        <v>0</v>
      </c>
      <c r="R31" s="57">
        <f t="shared" si="9"/>
        <v>0</v>
      </c>
      <c r="S31" s="57">
        <f t="shared" si="9"/>
        <v>0</v>
      </c>
      <c r="T31" s="57">
        <f t="shared" si="9"/>
        <v>0</v>
      </c>
      <c r="U31" s="57">
        <f t="shared" si="9"/>
        <v>0</v>
      </c>
      <c r="V31" s="57">
        <f t="shared" si="9"/>
        <v>0</v>
      </c>
      <c r="W31" s="57">
        <f t="shared" si="9"/>
        <v>0</v>
      </c>
      <c r="X31" s="57">
        <f t="shared" si="9"/>
        <v>0</v>
      </c>
      <c r="Y31" s="57">
        <f t="shared" si="9"/>
        <v>0</v>
      </c>
      <c r="Z31" s="57">
        <f t="shared" si="9"/>
        <v>0</v>
      </c>
      <c r="AA31" s="57">
        <f t="shared" si="9"/>
        <v>0</v>
      </c>
      <c r="AB31" s="57">
        <f t="shared" ref="AB31:AO31" si="10">(AB20+AB16)-AB11</f>
        <v>0</v>
      </c>
      <c r="AC31" s="57">
        <f t="shared" si="10"/>
        <v>0</v>
      </c>
      <c r="AD31" s="57">
        <f t="shared" si="10"/>
        <v>0</v>
      </c>
      <c r="AE31" s="57">
        <f t="shared" si="10"/>
        <v>0</v>
      </c>
      <c r="AF31" s="57">
        <f t="shared" si="10"/>
        <v>0</v>
      </c>
      <c r="AG31" s="57">
        <f t="shared" si="10"/>
        <v>0</v>
      </c>
      <c r="AH31" s="57">
        <f t="shared" si="10"/>
        <v>0</v>
      </c>
      <c r="AI31" s="57">
        <f t="shared" si="10"/>
        <v>0</v>
      </c>
      <c r="AJ31" s="57">
        <f t="shared" si="10"/>
        <v>0</v>
      </c>
      <c r="AK31" s="57">
        <f t="shared" si="10"/>
        <v>0</v>
      </c>
      <c r="AL31" s="57">
        <f t="shared" si="10"/>
        <v>0</v>
      </c>
      <c r="AM31" s="57">
        <f t="shared" si="10"/>
        <v>0</v>
      </c>
      <c r="AN31" s="57">
        <f t="shared" si="10"/>
        <v>0</v>
      </c>
      <c r="AO31" s="57">
        <f t="shared" si="10"/>
        <v>0</v>
      </c>
      <c r="AP31" s="57"/>
      <c r="AQ31" s="57"/>
      <c r="AR31" s="57"/>
      <c r="AS31" s="57"/>
      <c r="AT31" s="57"/>
    </row>
    <row r="32" spans="2:49" s="56" customFormat="1" x14ac:dyDescent="0.25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47" spans="4:46" x14ac:dyDescent="0.2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4:46" x14ac:dyDescent="0.2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4:46" x14ac:dyDescent="0.2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</row>
    <row r="50" spans="4:46" x14ac:dyDescent="0.2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  <row r="51" spans="4:46" x14ac:dyDescent="0.2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4:46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4:46" x14ac:dyDescent="0.2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4:46" x14ac:dyDescent="0.25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</row>
    <row r="55" spans="4:46" x14ac:dyDescent="0.25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4:46" x14ac:dyDescent="0.25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</sheetData>
  <mergeCells count="10">
    <mergeCell ref="AN9:AT9"/>
    <mergeCell ref="B25:Y25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27"/>
  <sheetViews>
    <sheetView showGridLines="0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24.7109375" customWidth="1"/>
    <col min="4" max="9" width="13" customWidth="1"/>
    <col min="10" max="33" width="13.85546875" customWidth="1"/>
    <col min="34" max="34" width="13.42578125" customWidth="1"/>
    <col min="35" max="35" width="13" customWidth="1"/>
    <col min="36" max="36" width="14.85546875" customWidth="1"/>
    <col min="37" max="37" width="13.140625" customWidth="1"/>
    <col min="38" max="44" width="13" customWidth="1"/>
    <col min="45" max="45" width="15.28515625" customWidth="1"/>
    <col min="46" max="46" width="16.85546875" customWidth="1"/>
    <col min="47" max="47" width="15.28515625" customWidth="1"/>
    <col min="48" max="48" width="18.85546875" bestFit="1" customWidth="1"/>
  </cols>
  <sheetData>
    <row r="1" spans="2:46" ht="4.5" customHeight="1" x14ac:dyDescent="0.25"/>
    <row r="3" spans="2:46" ht="18.75" x14ac:dyDescent="0.25">
      <c r="B3" s="6"/>
      <c r="C3" s="6"/>
      <c r="D3" s="79" t="s">
        <v>16</v>
      </c>
      <c r="E3" s="79"/>
      <c r="F3" s="79"/>
      <c r="G3" s="79"/>
      <c r="H3" s="79"/>
      <c r="I3" s="79"/>
      <c r="J3" s="79"/>
      <c r="K3" s="7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"/>
    </row>
    <row r="4" spans="2:46" ht="15.75" x14ac:dyDescent="0.25">
      <c r="B4" s="7"/>
      <c r="C4" s="7"/>
      <c r="D4" s="80" t="s">
        <v>35</v>
      </c>
      <c r="E4" s="80"/>
      <c r="F4" s="80"/>
      <c r="G4" s="80"/>
      <c r="H4" s="80"/>
      <c r="I4" s="80"/>
      <c r="J4" s="80"/>
      <c r="K4" s="8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3"/>
    </row>
    <row r="5" spans="2:46" x14ac:dyDescent="0.25">
      <c r="B5" s="8"/>
      <c r="C5" s="8"/>
      <c r="D5" s="80" t="s">
        <v>58</v>
      </c>
      <c r="E5" s="80"/>
      <c r="F5" s="80"/>
      <c r="G5" s="80"/>
      <c r="H5" s="80"/>
      <c r="I5" s="80"/>
      <c r="J5" s="80"/>
      <c r="K5" s="8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3"/>
    </row>
    <row r="6" spans="2:46" x14ac:dyDescent="0.25">
      <c r="D6" s="81" t="s">
        <v>36</v>
      </c>
      <c r="E6" s="81"/>
      <c r="F6" s="81"/>
      <c r="G6" s="81"/>
      <c r="H6" s="81"/>
      <c r="I6" s="81"/>
      <c r="J6" s="81"/>
      <c r="K6" s="81"/>
    </row>
    <row r="7" spans="2:46" x14ac:dyDescent="0.25">
      <c r="D7" s="82" t="s">
        <v>19</v>
      </c>
      <c r="E7" s="82"/>
      <c r="F7" s="14"/>
      <c r="G7" s="14"/>
      <c r="H7" s="14"/>
      <c r="I7" s="14"/>
      <c r="J7" s="14"/>
      <c r="K7" s="14"/>
    </row>
    <row r="9" spans="2:46" x14ac:dyDescent="0.25">
      <c r="B9" s="1"/>
      <c r="C9" s="1"/>
      <c r="D9" s="78" t="s">
        <v>13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 t="s">
        <v>14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4" t="s">
        <v>15</v>
      </c>
      <c r="AC9" s="75"/>
      <c r="AD9" s="75"/>
      <c r="AE9" s="75"/>
      <c r="AF9" s="75"/>
      <c r="AG9" s="75"/>
      <c r="AH9" s="76"/>
    </row>
    <row r="10" spans="2:46" x14ac:dyDescent="0.25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4" t="s">
        <v>7</v>
      </c>
      <c r="AE10" s="65" t="s">
        <v>8</v>
      </c>
      <c r="AF10" s="66" t="s">
        <v>9</v>
      </c>
      <c r="AG10" s="67" t="s">
        <v>56</v>
      </c>
      <c r="AH10" s="62" t="s">
        <v>1</v>
      </c>
    </row>
    <row r="11" spans="2:46" x14ac:dyDescent="0.25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  <c r="AE11" s="31">
        <v>158447.57449</v>
      </c>
      <c r="AF11" s="31">
        <v>161690.83991000004</v>
      </c>
      <c r="AG11" s="31">
        <v>164902.41965000003</v>
      </c>
      <c r="AH11" s="31">
        <v>168181.78159999999</v>
      </c>
      <c r="AI11" s="42"/>
      <c r="AJ11" s="42"/>
      <c r="AK11" s="37"/>
    </row>
    <row r="12" spans="2:46" x14ac:dyDescent="0.25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  <c r="AE12" s="63">
        <v>26552.664399999998</v>
      </c>
      <c r="AF12" s="63">
        <v>15962.509470000001</v>
      </c>
      <c r="AG12" s="63">
        <v>19126.463800000001</v>
      </c>
      <c r="AH12" s="63">
        <v>22521.57501</v>
      </c>
      <c r="AJ12" s="42"/>
      <c r="AK12" s="37"/>
    </row>
    <row r="13" spans="2:46" x14ac:dyDescent="0.25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  <c r="AE13" s="63">
        <v>105754.65026000001</v>
      </c>
      <c r="AF13" s="63">
        <v>119382.06061</v>
      </c>
      <c r="AG13" s="63">
        <v>119507.52868</v>
      </c>
      <c r="AH13" s="63">
        <v>119311.41996</v>
      </c>
      <c r="AJ13" s="42"/>
      <c r="AK13" s="37"/>
    </row>
    <row r="14" spans="2:46" x14ac:dyDescent="0.25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  <c r="AE14" s="63">
        <v>26140.259829999999</v>
      </c>
      <c r="AF14" s="63">
        <v>26346.269829999997</v>
      </c>
      <c r="AG14" s="63">
        <v>26268.427170000003</v>
      </c>
      <c r="AH14" s="63">
        <v>26348.786629999999</v>
      </c>
      <c r="AJ14" s="42"/>
      <c r="AK14" s="37"/>
    </row>
    <row r="15" spans="2:46" x14ac:dyDescent="0.25">
      <c r="B15" s="15"/>
      <c r="C15" s="16"/>
      <c r="D15" s="19"/>
      <c r="E15" s="19"/>
      <c r="F15" s="19"/>
      <c r="G15" s="19"/>
      <c r="H15" s="21"/>
      <c r="I15" s="19"/>
      <c r="J15" s="19"/>
      <c r="K15" s="21"/>
      <c r="L15" s="21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J15" s="42"/>
      <c r="AK15" s="37"/>
    </row>
    <row r="16" spans="2:46" x14ac:dyDescent="0.25">
      <c r="B16" s="15">
        <v>2</v>
      </c>
      <c r="C16" s="16" t="s">
        <v>28</v>
      </c>
      <c r="D16" s="17"/>
      <c r="E16" s="17"/>
      <c r="F16" s="17"/>
      <c r="G16" s="17">
        <v>0</v>
      </c>
      <c r="H16" s="17">
        <v>0</v>
      </c>
      <c r="I16" s="17">
        <v>0.17734</v>
      </c>
      <c r="J16" s="17">
        <v>7.8058399999999999</v>
      </c>
      <c r="K16" s="17">
        <v>0</v>
      </c>
      <c r="L16" s="17">
        <v>0</v>
      </c>
      <c r="M16" s="17">
        <v>0</v>
      </c>
      <c r="N16" s="17">
        <v>1.2</v>
      </c>
      <c r="O16" s="17">
        <v>7.6262400000000001</v>
      </c>
      <c r="P16" s="18">
        <v>3.84918</v>
      </c>
      <c r="Q16" s="18">
        <v>3.1257899999999998</v>
      </c>
      <c r="R16" s="18">
        <v>9.7696500000000004</v>
      </c>
      <c r="S16" s="18">
        <v>0.36660000000000004</v>
      </c>
      <c r="T16" s="18">
        <v>2.93255</v>
      </c>
      <c r="U16" s="18">
        <v>6.4201999999999995</v>
      </c>
      <c r="V16" s="18">
        <v>1.3790799999999999</v>
      </c>
      <c r="W16" s="18">
        <v>1.4987699999999999</v>
      </c>
      <c r="X16" s="18">
        <v>18.774709999999999</v>
      </c>
      <c r="Y16" s="18">
        <v>17.983040000000003</v>
      </c>
      <c r="Z16" s="18">
        <v>21.674160000000001</v>
      </c>
      <c r="AA16" s="18">
        <v>17.820580000000003</v>
      </c>
      <c r="AB16" s="18">
        <v>17.913160000000001</v>
      </c>
      <c r="AC16" s="18">
        <v>26.616139999999998</v>
      </c>
      <c r="AD16" s="31">
        <v>27.145879999999998</v>
      </c>
      <c r="AE16" s="31">
        <v>26.99166</v>
      </c>
      <c r="AF16" s="31">
        <v>28.119049999999998</v>
      </c>
      <c r="AG16" s="31">
        <v>11.293520000000001</v>
      </c>
      <c r="AH16" s="31">
        <v>12.64147</v>
      </c>
      <c r="AJ16" s="42"/>
      <c r="AK16" s="37"/>
    </row>
    <row r="17" spans="2:43" x14ac:dyDescent="0.25">
      <c r="B17" s="15" t="s">
        <v>29</v>
      </c>
      <c r="C17" s="35" t="s">
        <v>34</v>
      </c>
      <c r="D17" s="38"/>
      <c r="E17" s="38"/>
      <c r="F17" s="38"/>
      <c r="G17" s="38">
        <v>0</v>
      </c>
      <c r="H17" s="38">
        <v>0</v>
      </c>
      <c r="I17" s="38">
        <v>0.17734</v>
      </c>
      <c r="J17" s="38">
        <v>7.8058399999999999</v>
      </c>
      <c r="K17" s="38">
        <v>0</v>
      </c>
      <c r="L17" s="38">
        <v>0</v>
      </c>
      <c r="M17" s="38">
        <v>0</v>
      </c>
      <c r="N17" s="38">
        <v>1.2</v>
      </c>
      <c r="O17" s="38">
        <v>7.6262400000000001</v>
      </c>
      <c r="P17" s="39">
        <v>3.84918</v>
      </c>
      <c r="Q17" s="39">
        <v>3.1257899999999998</v>
      </c>
      <c r="R17" s="39">
        <v>9.7696500000000004</v>
      </c>
      <c r="S17" s="39">
        <v>0.36660000000000004</v>
      </c>
      <c r="T17" s="39">
        <v>2.93255</v>
      </c>
      <c r="U17" s="39">
        <v>6.4201999999999995</v>
      </c>
      <c r="V17" s="39">
        <v>1.3790799999999999</v>
      </c>
      <c r="W17" s="39">
        <v>1.4987699999999999</v>
      </c>
      <c r="X17" s="39">
        <v>0.95465</v>
      </c>
      <c r="Y17" s="39">
        <v>0.16297999999999999</v>
      </c>
      <c r="Z17" s="39">
        <v>3.8540999999999999</v>
      </c>
      <c r="AA17" s="39">
        <v>5.2000000000000006E-4</v>
      </c>
      <c r="AB17" s="39">
        <v>9.3099999999999988E-2</v>
      </c>
      <c r="AC17" s="39">
        <v>8.7960799999999999</v>
      </c>
      <c r="AD17" s="63">
        <v>9.3103799999999985</v>
      </c>
      <c r="AE17" s="63">
        <v>9.1561599999999999</v>
      </c>
      <c r="AF17" s="63">
        <v>10.28355</v>
      </c>
      <c r="AG17" s="63">
        <v>11.293520000000001</v>
      </c>
      <c r="AH17" s="63">
        <v>12.64147</v>
      </c>
      <c r="AJ17" s="42"/>
      <c r="AK17" s="37"/>
    </row>
    <row r="18" spans="2:43" x14ac:dyDescent="0.25">
      <c r="B18" s="15" t="s">
        <v>30</v>
      </c>
      <c r="C18" s="35" t="s">
        <v>31</v>
      </c>
      <c r="D18" s="38"/>
      <c r="E18" s="38"/>
      <c r="F18" s="38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0">
        <v>0</v>
      </c>
      <c r="O18" s="38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17.820060000000002</v>
      </c>
      <c r="Y18" s="39">
        <v>17.820060000000002</v>
      </c>
      <c r="Z18" s="39">
        <v>17.820060000000002</v>
      </c>
      <c r="AA18" s="39">
        <v>17.820060000000002</v>
      </c>
      <c r="AB18" s="39">
        <v>17.820060000000002</v>
      </c>
      <c r="AC18" s="39">
        <v>17.820060000000002</v>
      </c>
      <c r="AD18" s="63">
        <v>17.8355</v>
      </c>
      <c r="AE18" s="63">
        <v>17.8355</v>
      </c>
      <c r="AF18" s="63">
        <v>17.8355</v>
      </c>
      <c r="AG18" s="63">
        <v>0</v>
      </c>
      <c r="AH18" s="63">
        <v>0</v>
      </c>
      <c r="AJ18" s="42"/>
      <c r="AK18" s="37"/>
    </row>
    <row r="19" spans="2:43" x14ac:dyDescent="0.25">
      <c r="B19" s="15"/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J19" s="42"/>
      <c r="AK19" s="37"/>
    </row>
    <row r="20" spans="2:43" x14ac:dyDescent="0.25">
      <c r="B20" s="15">
        <v>3</v>
      </c>
      <c r="C20" s="16" t="s">
        <v>32</v>
      </c>
      <c r="D20" s="17"/>
      <c r="E20" s="17"/>
      <c r="F20" s="17"/>
      <c r="G20" s="17">
        <v>75694.617239999992</v>
      </c>
      <c r="H20" s="17">
        <v>79723.219169999997</v>
      </c>
      <c r="I20" s="17">
        <v>79805.903569999995</v>
      </c>
      <c r="J20" s="17">
        <v>95602.29333</v>
      </c>
      <c r="K20" s="17">
        <v>95714.932620000007</v>
      </c>
      <c r="L20" s="17">
        <v>98472.872400000007</v>
      </c>
      <c r="M20" s="17">
        <v>103986.91131</v>
      </c>
      <c r="N20" s="17">
        <v>104010.87256999999</v>
      </c>
      <c r="O20" s="17">
        <v>106931.24959000001</v>
      </c>
      <c r="P20" s="18">
        <v>112456.00290000001</v>
      </c>
      <c r="Q20" s="18">
        <v>115576.09595999999</v>
      </c>
      <c r="R20" s="18">
        <v>118624.55781</v>
      </c>
      <c r="S20" s="18">
        <v>121572.40184999999</v>
      </c>
      <c r="T20" s="18">
        <v>124653.78395</v>
      </c>
      <c r="U20" s="18">
        <v>127626.36520999999</v>
      </c>
      <c r="V20" s="18">
        <v>130734.94763</v>
      </c>
      <c r="W20" s="18">
        <v>134051.74841</v>
      </c>
      <c r="X20" s="18">
        <v>137047.88303</v>
      </c>
      <c r="Y20" s="18">
        <v>140163.92546999999</v>
      </c>
      <c r="Z20" s="18">
        <v>143273.21662999998</v>
      </c>
      <c r="AA20" s="18">
        <v>146370.68049</v>
      </c>
      <c r="AB20" s="18">
        <v>149411.21291</v>
      </c>
      <c r="AC20" s="18">
        <v>152439.23981</v>
      </c>
      <c r="AD20" s="31">
        <v>155308.61216999998</v>
      </c>
      <c r="AE20" s="31">
        <v>158420.58283</v>
      </c>
      <c r="AF20" s="31">
        <v>161662.72086</v>
      </c>
      <c r="AG20" s="31">
        <v>164891.12612999999</v>
      </c>
      <c r="AH20" s="31">
        <v>168169.14012999999</v>
      </c>
      <c r="AJ20" s="42"/>
      <c r="AK20" s="37"/>
    </row>
    <row r="21" spans="2:43" x14ac:dyDescent="0.25">
      <c r="B21" s="22"/>
      <c r="C21" s="23"/>
      <c r="D21" s="24"/>
      <c r="E21" s="24"/>
      <c r="F21" s="24"/>
      <c r="G21" s="28">
        <f t="shared" ref="G21:AA21" si="0">+(G11-G16)-G20</f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  <c r="T21" s="28">
        <f t="shared" si="0"/>
        <v>0</v>
      </c>
      <c r="U21" s="28">
        <f t="shared" si="0"/>
        <v>0</v>
      </c>
      <c r="V21" s="28">
        <f t="shared" si="0"/>
        <v>0</v>
      </c>
      <c r="W21" s="28">
        <f t="shared" si="0"/>
        <v>0</v>
      </c>
      <c r="X21" s="28">
        <f t="shared" si="0"/>
        <v>0</v>
      </c>
      <c r="Y21" s="28">
        <f t="shared" si="0"/>
        <v>0</v>
      </c>
      <c r="Z21" s="28">
        <f t="shared" si="0"/>
        <v>0</v>
      </c>
      <c r="AA21" s="28">
        <f t="shared" si="0"/>
        <v>0</v>
      </c>
      <c r="AB21" s="28">
        <f>+(AB11-AB16)-AB20</f>
        <v>0</v>
      </c>
      <c r="AC21" s="28">
        <f t="shared" ref="AC21" si="1">+(AC11-AC16)-AC20</f>
        <v>0</v>
      </c>
      <c r="AD21" s="28">
        <f t="shared" ref="AD21" si="2">+(AD11-AD16)-AD20</f>
        <v>0</v>
      </c>
      <c r="AE21" s="28">
        <f t="shared" ref="AE21:AH21" si="3">+(AE11-AE16)-AE20</f>
        <v>0</v>
      </c>
      <c r="AF21" s="28">
        <f t="shared" si="3"/>
        <v>0</v>
      </c>
      <c r="AG21" s="28">
        <f t="shared" si="3"/>
        <v>0</v>
      </c>
      <c r="AH21" s="28">
        <f t="shared" si="3"/>
        <v>0</v>
      </c>
      <c r="AI21" s="23"/>
      <c r="AJ21" s="23"/>
      <c r="AK21" s="23"/>
      <c r="AL21" s="23"/>
      <c r="AM21" s="23"/>
      <c r="AN21" s="23"/>
      <c r="AO21" s="23"/>
      <c r="AP21" s="23"/>
      <c r="AQ21" s="23"/>
    </row>
    <row r="22" spans="2:43" x14ac:dyDescent="0.25">
      <c r="B22" s="83" t="s">
        <v>55</v>
      </c>
      <c r="C22" s="8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2:43" x14ac:dyDescent="0.2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2:43" s="56" customFormat="1" x14ac:dyDescent="0.25">
      <c r="D24" s="57">
        <f t="shared" ref="D24:AC24" si="4">+D11-(D12+D13+D14)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0</v>
      </c>
      <c r="R24" s="57">
        <f t="shared" si="4"/>
        <v>0</v>
      </c>
      <c r="S24" s="57">
        <f t="shared" si="4"/>
        <v>0</v>
      </c>
      <c r="T24" s="57">
        <f t="shared" si="4"/>
        <v>0</v>
      </c>
      <c r="U24" s="57">
        <f t="shared" si="4"/>
        <v>0</v>
      </c>
      <c r="V24" s="57">
        <f t="shared" si="4"/>
        <v>0</v>
      </c>
      <c r="W24" s="57">
        <f t="shared" si="4"/>
        <v>0</v>
      </c>
      <c r="X24" s="57">
        <f t="shared" si="4"/>
        <v>0</v>
      </c>
      <c r="Y24" s="57">
        <f t="shared" si="4"/>
        <v>0</v>
      </c>
      <c r="Z24" s="57">
        <f t="shared" si="4"/>
        <v>0</v>
      </c>
      <c r="AA24" s="57">
        <f t="shared" si="4"/>
        <v>0</v>
      </c>
      <c r="AB24" s="57">
        <f t="shared" si="4"/>
        <v>0</v>
      </c>
      <c r="AC24" s="57">
        <f t="shared" si="4"/>
        <v>0</v>
      </c>
      <c r="AD24" s="57"/>
      <c r="AE24" s="57"/>
    </row>
    <row r="25" spans="2:43" s="56" customFormat="1" x14ac:dyDescent="0.25">
      <c r="D25" s="57">
        <f t="shared" ref="D25:AB25" si="5">+D16-(D17+D18)</f>
        <v>0</v>
      </c>
      <c r="E25" s="57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5"/>
        <v>0</v>
      </c>
      <c r="R25" s="57">
        <f t="shared" si="5"/>
        <v>0</v>
      </c>
      <c r="S25" s="57">
        <f t="shared" si="5"/>
        <v>0</v>
      </c>
      <c r="T25" s="57">
        <f t="shared" si="5"/>
        <v>0</v>
      </c>
      <c r="U25" s="57">
        <f t="shared" si="5"/>
        <v>0</v>
      </c>
      <c r="V25" s="57">
        <f t="shared" si="5"/>
        <v>0</v>
      </c>
      <c r="W25" s="57">
        <f t="shared" si="5"/>
        <v>0</v>
      </c>
      <c r="X25" s="57">
        <f t="shared" si="5"/>
        <v>0</v>
      </c>
      <c r="Y25" s="57">
        <f t="shared" si="5"/>
        <v>0</v>
      </c>
      <c r="Z25" s="57">
        <f t="shared" si="5"/>
        <v>0</v>
      </c>
      <c r="AA25" s="57">
        <f t="shared" si="5"/>
        <v>0</v>
      </c>
      <c r="AB25" s="57">
        <f t="shared" si="5"/>
        <v>0</v>
      </c>
      <c r="AC25" s="57">
        <f>+AC16-(AC17+AC18)</f>
        <v>0</v>
      </c>
      <c r="AD25" s="57"/>
      <c r="AE25" s="57"/>
    </row>
    <row r="26" spans="2:43" s="56" customFormat="1" x14ac:dyDescent="0.25">
      <c r="D26" s="57">
        <f t="shared" ref="D26:AC26" si="6">+(D11-(D16+D20))</f>
        <v>0</v>
      </c>
      <c r="E26" s="57">
        <f t="shared" si="6"/>
        <v>0</v>
      </c>
      <c r="F26" s="57">
        <f t="shared" si="6"/>
        <v>0</v>
      </c>
      <c r="G26" s="58">
        <f t="shared" si="6"/>
        <v>1.4551915228366852E-11</v>
      </c>
      <c r="H26" s="57">
        <f t="shared" si="6"/>
        <v>0</v>
      </c>
      <c r="I26" s="57">
        <f t="shared" si="6"/>
        <v>1.4551915228366852E-11</v>
      </c>
      <c r="J26" s="57">
        <f t="shared" si="6"/>
        <v>0</v>
      </c>
      <c r="K26" s="57">
        <f t="shared" si="6"/>
        <v>0</v>
      </c>
      <c r="L26" s="57">
        <f t="shared" si="6"/>
        <v>-1.4551915228366852E-11</v>
      </c>
      <c r="M26" s="57">
        <f t="shared" si="6"/>
        <v>1.4551915228366852E-11</v>
      </c>
      <c r="N26" s="57">
        <f t="shared" si="6"/>
        <v>0</v>
      </c>
      <c r="O26" s="57">
        <f t="shared" si="6"/>
        <v>0</v>
      </c>
      <c r="P26" s="57">
        <f t="shared" si="6"/>
        <v>0</v>
      </c>
      <c r="Q26" s="57">
        <f t="shared" si="6"/>
        <v>0</v>
      </c>
      <c r="R26" s="57">
        <f t="shared" si="6"/>
        <v>0</v>
      </c>
      <c r="S26" s="57">
        <f t="shared" si="6"/>
        <v>1.4551915228366852E-11</v>
      </c>
      <c r="T26" s="57">
        <f t="shared" si="6"/>
        <v>1.4551915228366852E-11</v>
      </c>
      <c r="U26" s="57">
        <f t="shared" si="6"/>
        <v>1.4551915228366852E-11</v>
      </c>
      <c r="V26" s="57">
        <f t="shared" si="6"/>
        <v>0</v>
      </c>
      <c r="W26" s="57">
        <f t="shared" si="6"/>
        <v>0</v>
      </c>
      <c r="X26" s="57">
        <f t="shared" si="6"/>
        <v>0</v>
      </c>
      <c r="Y26" s="57">
        <f t="shared" si="6"/>
        <v>0</v>
      </c>
      <c r="Z26" s="57">
        <f t="shared" si="6"/>
        <v>2.9103830456733704E-11</v>
      </c>
      <c r="AA26" s="57">
        <f t="shared" si="6"/>
        <v>0</v>
      </c>
      <c r="AB26" s="57">
        <f t="shared" si="6"/>
        <v>0</v>
      </c>
      <c r="AC26" s="57">
        <f t="shared" si="6"/>
        <v>2.9103830456733704E-11</v>
      </c>
      <c r="AD26" s="57"/>
      <c r="AE26" s="57"/>
    </row>
    <row r="27" spans="2:43" s="56" customFormat="1" x14ac:dyDescent="0.25">
      <c r="D27" s="57">
        <f t="shared" ref="D27:AC27" si="7">(D20+D16)-D11</f>
        <v>0</v>
      </c>
      <c r="E27" s="57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7"/>
        <v>0</v>
      </c>
      <c r="R27" s="57">
        <f t="shared" si="7"/>
        <v>0</v>
      </c>
      <c r="S27" s="57">
        <f t="shared" si="7"/>
        <v>0</v>
      </c>
      <c r="T27" s="57">
        <f t="shared" si="7"/>
        <v>0</v>
      </c>
      <c r="U27" s="57">
        <f t="shared" si="7"/>
        <v>0</v>
      </c>
      <c r="V27" s="57">
        <f t="shared" si="7"/>
        <v>0</v>
      </c>
      <c r="W27" s="57">
        <f t="shared" si="7"/>
        <v>0</v>
      </c>
      <c r="X27" s="57">
        <f t="shared" si="7"/>
        <v>0</v>
      </c>
      <c r="Y27" s="57">
        <f t="shared" si="7"/>
        <v>0</v>
      </c>
      <c r="Z27" s="57">
        <f t="shared" si="7"/>
        <v>0</v>
      </c>
      <c r="AA27" s="57">
        <f t="shared" si="7"/>
        <v>0</v>
      </c>
      <c r="AB27" s="57">
        <f t="shared" si="7"/>
        <v>0</v>
      </c>
      <c r="AC27" s="57">
        <f t="shared" si="7"/>
        <v>0</v>
      </c>
      <c r="AD27" s="37">
        <f>+AD20+AD16-AD11</f>
        <v>0</v>
      </c>
      <c r="AE27" s="37">
        <f>+AE20+AE16-AE11</f>
        <v>0</v>
      </c>
      <c r="AF27" s="37">
        <f>+AF20+AF16-AF11</f>
        <v>0</v>
      </c>
      <c r="AG27" s="37">
        <f>+AG20+AG16-AG11</f>
        <v>0</v>
      </c>
      <c r="AH27" s="37">
        <f>+AH20+AH16-AH11</f>
        <v>0</v>
      </c>
    </row>
  </sheetData>
  <mergeCells count="9">
    <mergeCell ref="AB9:AH9"/>
    <mergeCell ref="D9:O9"/>
    <mergeCell ref="P9:AA9"/>
    <mergeCell ref="B22:C2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2016-09-02T17:07:55Z</dcterms:modified>
</cp:coreProperties>
</file>